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-270" yWindow="-75" windowWidth="7740" windowHeight="8280"/>
  </bookViews>
  <sheets>
    <sheet name="2015" sheetId="16" r:id="rId1"/>
    <sheet name="2014" sheetId="15" r:id="rId2"/>
    <sheet name="2013" sheetId="14" r:id="rId3"/>
    <sheet name="2012" sheetId="13" r:id="rId4"/>
    <sheet name="2011" sheetId="12" r:id="rId5"/>
    <sheet name="2010" sheetId="11" r:id="rId6"/>
    <sheet name="2009" sheetId="9" r:id="rId7"/>
    <sheet name="2008" sheetId="10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externalReferences>
    <externalReference r:id="rId17"/>
    <externalReference r:id="rId18"/>
  </externalReferences>
  <calcPr calcId="152511"/>
</workbook>
</file>

<file path=xl/calcChain.xml><?xml version="1.0" encoding="utf-8"?>
<calcChain xmlns="http://schemas.openxmlformats.org/spreadsheetml/2006/main">
  <c r="H24" i="16" l="1"/>
  <c r="B24" i="16"/>
  <c r="H23" i="16"/>
  <c r="B23" i="16"/>
  <c r="H22" i="16"/>
  <c r="B22" i="16"/>
  <c r="H21" i="16"/>
  <c r="B21" i="16"/>
  <c r="H20" i="16"/>
  <c r="B20" i="16"/>
  <c r="H19" i="16"/>
  <c r="B19" i="16"/>
  <c r="Q17" i="16"/>
  <c r="O17" i="16"/>
  <c r="M17" i="16"/>
  <c r="K17" i="16"/>
  <c r="J17" i="16"/>
  <c r="I17" i="16"/>
  <c r="F17" i="16"/>
  <c r="E17" i="16"/>
  <c r="D17" i="16"/>
  <c r="C17" i="16"/>
  <c r="H15" i="16"/>
  <c r="B15" i="16"/>
  <c r="H14" i="16"/>
  <c r="B14" i="16"/>
  <c r="H13" i="16"/>
  <c r="B13" i="16"/>
  <c r="Q11" i="16"/>
  <c r="O11" i="16"/>
  <c r="O9" i="16" s="1"/>
  <c r="M11" i="16"/>
  <c r="K11" i="16"/>
  <c r="J11" i="16"/>
  <c r="J9" i="16" s="1"/>
  <c r="I11" i="16"/>
  <c r="H11" i="16" s="1"/>
  <c r="F11" i="16"/>
  <c r="E11" i="16"/>
  <c r="D11" i="16"/>
  <c r="C11" i="16"/>
  <c r="Q9" i="16"/>
  <c r="B17" i="16" l="1"/>
  <c r="I9" i="16"/>
  <c r="K9" i="16"/>
  <c r="H9" i="16" s="1"/>
  <c r="E9" i="16"/>
  <c r="M9" i="16"/>
  <c r="F9" i="16"/>
  <c r="B11" i="16"/>
  <c r="C9" i="16"/>
  <c r="D9" i="16"/>
  <c r="H17" i="16"/>
  <c r="H24" i="15"/>
  <c r="B24" i="15"/>
  <c r="H23" i="15"/>
  <c r="B23" i="15"/>
  <c r="H22" i="15"/>
  <c r="B22" i="15"/>
  <c r="H21" i="15"/>
  <c r="B21" i="15"/>
  <c r="H20" i="15"/>
  <c r="B20" i="15"/>
  <c r="H19" i="15"/>
  <c r="B19" i="15"/>
  <c r="Q17" i="15"/>
  <c r="O17" i="15"/>
  <c r="M17" i="15"/>
  <c r="K17" i="15"/>
  <c r="J17" i="15"/>
  <c r="I17" i="15"/>
  <c r="F17" i="15"/>
  <c r="E17" i="15"/>
  <c r="D17" i="15"/>
  <c r="C17" i="15"/>
  <c r="C9" i="15" s="1"/>
  <c r="H15" i="15"/>
  <c r="B15" i="15"/>
  <c r="H14" i="15"/>
  <c r="B14" i="15"/>
  <c r="H13" i="15"/>
  <c r="B13" i="15"/>
  <c r="Q11" i="15"/>
  <c r="O11" i="15"/>
  <c r="M11" i="15"/>
  <c r="M9" i="15" s="1"/>
  <c r="K11" i="15"/>
  <c r="H11" i="15" s="1"/>
  <c r="J11" i="15"/>
  <c r="I11" i="15"/>
  <c r="F11" i="15"/>
  <c r="E11" i="15"/>
  <c r="D11" i="15"/>
  <c r="C11" i="15"/>
  <c r="O9" i="15"/>
  <c r="D9" i="15"/>
  <c r="B9" i="16" l="1"/>
  <c r="I9" i="15"/>
  <c r="E9" i="15"/>
  <c r="Q9" i="15"/>
  <c r="H17" i="15"/>
  <c r="K9" i="15"/>
  <c r="B11" i="15"/>
  <c r="F9" i="15"/>
  <c r="B9" i="15" s="1"/>
  <c r="B17" i="15"/>
  <c r="J9" i="15"/>
  <c r="H9" i="15" s="1"/>
  <c r="H24" i="14" l="1"/>
  <c r="B24" i="14"/>
  <c r="H23" i="14"/>
  <c r="B23" i="14"/>
  <c r="H22" i="14"/>
  <c r="B22" i="14"/>
  <c r="H21" i="14"/>
  <c r="B21" i="14"/>
  <c r="H20" i="14"/>
  <c r="B20" i="14"/>
  <c r="H19" i="14"/>
  <c r="B19" i="14"/>
  <c r="Q17" i="14"/>
  <c r="O17" i="14"/>
  <c r="O9" i="14" s="1"/>
  <c r="M17" i="14"/>
  <c r="M9" i="14" s="1"/>
  <c r="K17" i="14"/>
  <c r="J17" i="14"/>
  <c r="I17" i="14"/>
  <c r="I9" i="14" s="1"/>
  <c r="H9" i="14" s="1"/>
  <c r="H17" i="14"/>
  <c r="F17" i="14"/>
  <c r="E17" i="14"/>
  <c r="D17" i="14"/>
  <c r="D9" i="14" s="1"/>
  <c r="C17" i="14"/>
  <c r="C9" i="14" s="1"/>
  <c r="B9" i="14" s="1"/>
  <c r="H15" i="14"/>
  <c r="B15" i="14"/>
  <c r="H14" i="14"/>
  <c r="B14" i="14"/>
  <c r="H13" i="14"/>
  <c r="B13" i="14"/>
  <c r="Q11" i="14"/>
  <c r="O11" i="14"/>
  <c r="M11" i="14"/>
  <c r="K11" i="14"/>
  <c r="J11" i="14"/>
  <c r="H11" i="14" s="1"/>
  <c r="I11" i="14"/>
  <c r="F11" i="14"/>
  <c r="E11" i="14"/>
  <c r="B11" i="14" s="1"/>
  <c r="D11" i="14"/>
  <c r="C11" i="14"/>
  <c r="Q9" i="14"/>
  <c r="K9" i="14"/>
  <c r="J9" i="14"/>
  <c r="F9" i="14"/>
  <c r="E9" i="14"/>
  <c r="H24" i="13"/>
  <c r="B24" i="13"/>
  <c r="H23" i="13"/>
  <c r="B23" i="13"/>
  <c r="H22" i="13"/>
  <c r="B22" i="13"/>
  <c r="H21" i="13"/>
  <c r="B21" i="13"/>
  <c r="H20" i="13"/>
  <c r="B20" i="13"/>
  <c r="H19" i="13"/>
  <c r="B19" i="13"/>
  <c r="Q17" i="13"/>
  <c r="Q9" i="13" s="1"/>
  <c r="O17" i="13"/>
  <c r="M17" i="13"/>
  <c r="K17" i="13"/>
  <c r="K9" i="13" s="1"/>
  <c r="J17" i="13"/>
  <c r="H17" i="13" s="1"/>
  <c r="I17" i="13"/>
  <c r="F17" i="13"/>
  <c r="F9" i="13" s="1"/>
  <c r="E17" i="13"/>
  <c r="E9" i="13" s="1"/>
  <c r="D17" i="13"/>
  <c r="C17" i="13"/>
  <c r="H15" i="13"/>
  <c r="B15" i="13"/>
  <c r="H14" i="13"/>
  <c r="B14" i="13"/>
  <c r="H13" i="13"/>
  <c r="B13" i="13"/>
  <c r="Q11" i="13"/>
  <c r="O11" i="13"/>
  <c r="M11" i="13"/>
  <c r="K11" i="13"/>
  <c r="J11" i="13"/>
  <c r="I11" i="13"/>
  <c r="H11" i="13"/>
  <c r="F11" i="13"/>
  <c r="E11" i="13"/>
  <c r="D11" i="13"/>
  <c r="C11" i="13"/>
  <c r="B11" i="13" s="1"/>
  <c r="O9" i="13"/>
  <c r="M9" i="13"/>
  <c r="I9" i="13"/>
  <c r="D9" i="13"/>
  <c r="C9" i="13"/>
  <c r="Q11" i="12"/>
  <c r="Q9" i="12" s="1"/>
  <c r="O11" i="12"/>
  <c r="O9" i="12" s="1"/>
  <c r="Q17" i="12"/>
  <c r="O17" i="12"/>
  <c r="B9" i="13" l="1"/>
  <c r="B17" i="13"/>
  <c r="B17" i="14"/>
  <c r="J9" i="13"/>
  <c r="H9" i="13" s="1"/>
  <c r="M17" i="12"/>
  <c r="M11" i="12"/>
  <c r="M9" i="12"/>
  <c r="I9" i="12"/>
  <c r="J17" i="12"/>
  <c r="K17" i="12"/>
  <c r="I17" i="12"/>
  <c r="J11" i="12"/>
  <c r="J9" i="12" s="1"/>
  <c r="K11" i="12"/>
  <c r="K9" i="12" s="1"/>
  <c r="I11" i="12"/>
  <c r="H24" i="12"/>
  <c r="H23" i="12"/>
  <c r="H22" i="12"/>
  <c r="H21" i="12"/>
  <c r="H20" i="12"/>
  <c r="H19" i="12"/>
  <c r="H17" i="12"/>
  <c r="H15" i="12"/>
  <c r="H14" i="12"/>
  <c r="H13" i="12"/>
  <c r="H11" i="12"/>
  <c r="D17" i="12"/>
  <c r="E17" i="12"/>
  <c r="F17" i="12"/>
  <c r="D11" i="12"/>
  <c r="D9" i="12" s="1"/>
  <c r="E11" i="12"/>
  <c r="E9" i="12" s="1"/>
  <c r="F11" i="12"/>
  <c r="F9" i="12" s="1"/>
  <c r="C9" i="12"/>
  <c r="C17" i="12"/>
  <c r="B17" i="12" s="1"/>
  <c r="C11" i="12"/>
  <c r="B24" i="12"/>
  <c r="B23" i="12"/>
  <c r="B22" i="12"/>
  <c r="B21" i="12"/>
  <c r="B20" i="12"/>
  <c r="B19" i="12"/>
  <c r="B14" i="12"/>
  <c r="B15" i="12"/>
  <c r="B13" i="12"/>
  <c r="H9" i="12" l="1"/>
  <c r="B9" i="12"/>
  <c r="B11" i="12"/>
  <c r="Q24" i="11"/>
  <c r="O24" i="11"/>
  <c r="M24" i="11"/>
  <c r="K24" i="11"/>
  <c r="J24" i="11"/>
  <c r="I24" i="11"/>
  <c r="H24" i="11"/>
  <c r="F24" i="11"/>
  <c r="E24" i="11"/>
  <c r="D24" i="11"/>
  <c r="C24" i="11"/>
  <c r="B24" i="11"/>
  <c r="Q23" i="11"/>
  <c r="O23" i="11"/>
  <c r="M23" i="11"/>
  <c r="K23" i="11"/>
  <c r="J23" i="11"/>
  <c r="I23" i="11"/>
  <c r="H23" i="11"/>
  <c r="F23" i="11"/>
  <c r="E23" i="11"/>
  <c r="D23" i="11"/>
  <c r="C23" i="11"/>
  <c r="B23" i="11"/>
  <c r="Q22" i="11"/>
  <c r="O22" i="11"/>
  <c r="M22" i="11"/>
  <c r="K22" i="11"/>
  <c r="J22" i="11"/>
  <c r="I22" i="11"/>
  <c r="H22" i="11"/>
  <c r="F22" i="11"/>
  <c r="E22" i="11"/>
  <c r="D22" i="11"/>
  <c r="C22" i="11"/>
  <c r="B22" i="11"/>
  <c r="Q21" i="11"/>
  <c r="O21" i="11"/>
  <c r="M21" i="11"/>
  <c r="K21" i="11"/>
  <c r="J21" i="11"/>
  <c r="I21" i="11"/>
  <c r="H21" i="11"/>
  <c r="F21" i="11"/>
  <c r="E21" i="11"/>
  <c r="D21" i="11"/>
  <c r="C21" i="11"/>
  <c r="B21" i="11"/>
  <c r="Q20" i="11"/>
  <c r="O20" i="11"/>
  <c r="M20" i="11"/>
  <c r="K20" i="11"/>
  <c r="J20" i="11"/>
  <c r="I20" i="11"/>
  <c r="H20" i="11"/>
  <c r="F20" i="11"/>
  <c r="E20" i="11"/>
  <c r="D20" i="11"/>
  <c r="C20" i="11"/>
  <c r="B20" i="11"/>
  <c r="Q19" i="11"/>
  <c r="O19" i="11"/>
  <c r="M19" i="11"/>
  <c r="K19" i="11"/>
  <c r="J19" i="11"/>
  <c r="I19" i="11"/>
  <c r="H19" i="11"/>
  <c r="F19" i="11"/>
  <c r="E19" i="11"/>
  <c r="D19" i="11"/>
  <c r="C19" i="11"/>
  <c r="B19" i="11"/>
  <c r="Q15" i="11"/>
  <c r="O15" i="11"/>
  <c r="M15" i="11"/>
  <c r="K15" i="11"/>
  <c r="J15" i="11"/>
  <c r="I15" i="11"/>
  <c r="H15" i="11"/>
  <c r="F15" i="11"/>
  <c r="E15" i="11"/>
  <c r="D15" i="11"/>
  <c r="C15" i="11"/>
  <c r="B15" i="11"/>
  <c r="Q14" i="11"/>
  <c r="O14" i="11"/>
  <c r="M14" i="11"/>
  <c r="K14" i="11"/>
  <c r="J14" i="11"/>
  <c r="I14" i="11"/>
  <c r="H14" i="11"/>
  <c r="F14" i="11"/>
  <c r="E14" i="11"/>
  <c r="D14" i="11"/>
  <c r="C14" i="11"/>
  <c r="B14" i="11"/>
  <c r="Q13" i="11"/>
  <c r="O13" i="11"/>
  <c r="M13" i="11"/>
  <c r="K13" i="11"/>
  <c r="J13" i="11"/>
  <c r="I13" i="11"/>
  <c r="H13" i="11"/>
  <c r="F13" i="11"/>
  <c r="E13" i="11"/>
  <c r="D13" i="11"/>
  <c r="C13" i="11"/>
  <c r="B13" i="11"/>
  <c r="Q11" i="11"/>
  <c r="O11" i="11"/>
  <c r="M11" i="11"/>
  <c r="K11" i="11"/>
  <c r="J11" i="11"/>
  <c r="I11" i="11"/>
  <c r="H11" i="11"/>
  <c r="F11" i="11"/>
  <c r="E11" i="11"/>
  <c r="D11" i="11"/>
  <c r="C11" i="11"/>
  <c r="B11" i="11"/>
  <c r="M17" i="11"/>
  <c r="M9" i="11"/>
  <c r="K17" i="11"/>
  <c r="K9" i="11"/>
  <c r="J17" i="11"/>
  <c r="J9" i="11"/>
  <c r="I17" i="11"/>
  <c r="I9" i="11"/>
  <c r="H17" i="11"/>
  <c r="H9" i="11"/>
  <c r="F17" i="11"/>
  <c r="F9" i="11"/>
  <c r="E17" i="11"/>
  <c r="E9" i="11"/>
  <c r="D17" i="11"/>
  <c r="D9" i="11"/>
  <c r="C17" i="11"/>
  <c r="C9" i="11"/>
  <c r="B17" i="11"/>
  <c r="Q17" i="11"/>
  <c r="O17" i="11"/>
  <c r="Q9" i="11"/>
  <c r="O9" i="11"/>
  <c r="B9" i="11"/>
  <c r="B22" i="9"/>
  <c r="G24" i="10"/>
  <c r="B24" i="10"/>
  <c r="G23" i="10"/>
  <c r="B23" i="10"/>
  <c r="G21" i="10"/>
  <c r="B21" i="10"/>
  <c r="G20" i="10"/>
  <c r="B20" i="10"/>
  <c r="G19" i="10"/>
  <c r="B19" i="10"/>
  <c r="P17" i="10"/>
  <c r="O17" i="10"/>
  <c r="N17" i="10"/>
  <c r="M17" i="10"/>
  <c r="L17" i="10"/>
  <c r="J17" i="10"/>
  <c r="I17" i="10"/>
  <c r="H17" i="10"/>
  <c r="G17" i="10"/>
  <c r="E17" i="10"/>
  <c r="D17" i="10"/>
  <c r="C17" i="10"/>
  <c r="B17" i="10"/>
  <c r="G15" i="10"/>
  <c r="B15" i="10"/>
  <c r="G14" i="10"/>
  <c r="B14" i="10"/>
  <c r="G13" i="10"/>
  <c r="B13" i="10"/>
  <c r="P11" i="10"/>
  <c r="O11" i="10"/>
  <c r="O9" i="10" s="1"/>
  <c r="N11" i="10"/>
  <c r="M11" i="10"/>
  <c r="L11" i="10"/>
  <c r="J11" i="10"/>
  <c r="J9" i="10" s="1"/>
  <c r="G9" i="10" s="1"/>
  <c r="I11" i="10"/>
  <c r="H11" i="10"/>
  <c r="E11" i="10"/>
  <c r="E9" i="10" s="1"/>
  <c r="B9" i="10" s="1"/>
  <c r="D11" i="10"/>
  <c r="C11" i="10"/>
  <c r="P9" i="10"/>
  <c r="N9" i="10"/>
  <c r="M9" i="10"/>
  <c r="L9" i="10"/>
  <c r="I9" i="10"/>
  <c r="H9" i="10"/>
  <c r="D9" i="10"/>
  <c r="C9" i="10"/>
  <c r="H24" i="9"/>
  <c r="B24" i="9"/>
  <c r="H23" i="9"/>
  <c r="B23" i="9"/>
  <c r="H21" i="9"/>
  <c r="B21" i="9"/>
  <c r="H20" i="9"/>
  <c r="B20" i="9"/>
  <c r="H19" i="9"/>
  <c r="B19" i="9"/>
  <c r="Q17" i="9"/>
  <c r="P17" i="9"/>
  <c r="O17" i="9"/>
  <c r="N17" i="9"/>
  <c r="M17" i="9"/>
  <c r="K17" i="9"/>
  <c r="H17" i="9" s="1"/>
  <c r="J17" i="9"/>
  <c r="I17" i="9"/>
  <c r="F17" i="9"/>
  <c r="E17" i="9"/>
  <c r="D17" i="9"/>
  <c r="C17" i="9"/>
  <c r="B17" i="9"/>
  <c r="H15" i="9"/>
  <c r="B15" i="9"/>
  <c r="H14" i="9"/>
  <c r="B14" i="9"/>
  <c r="H13" i="9"/>
  <c r="B13" i="9"/>
  <c r="Q11" i="9"/>
  <c r="Q9" i="9" s="1"/>
  <c r="P11" i="9"/>
  <c r="P9" i="9" s="1"/>
  <c r="O11" i="9"/>
  <c r="N11" i="9"/>
  <c r="M11" i="9"/>
  <c r="M9" i="9" s="1"/>
  <c r="K11" i="9"/>
  <c r="K9" i="9" s="1"/>
  <c r="J11" i="9"/>
  <c r="I11" i="9"/>
  <c r="F11" i="9"/>
  <c r="F9" i="9" s="1"/>
  <c r="E11" i="9"/>
  <c r="D11" i="9"/>
  <c r="C11" i="9"/>
  <c r="C9" i="9" s="1"/>
  <c r="B11" i="9"/>
  <c r="O9" i="9"/>
  <c r="N9" i="9"/>
  <c r="J9" i="9"/>
  <c r="I9" i="9"/>
  <c r="E9" i="9"/>
  <c r="D9" i="9"/>
  <c r="H24" i="8"/>
  <c r="H23" i="8"/>
  <c r="H21" i="8"/>
  <c r="H20" i="8"/>
  <c r="H19" i="8"/>
  <c r="I17" i="8"/>
  <c r="H17" i="8" s="1"/>
  <c r="J17" i="8"/>
  <c r="K17" i="8"/>
  <c r="H15" i="8"/>
  <c r="H14" i="8"/>
  <c r="H13" i="8"/>
  <c r="N17" i="8"/>
  <c r="O17" i="8"/>
  <c r="O9" i="8" s="1"/>
  <c r="P17" i="8"/>
  <c r="Q17" i="8"/>
  <c r="N11" i="8"/>
  <c r="N9" i="8"/>
  <c r="O11" i="8"/>
  <c r="P11" i="8"/>
  <c r="P9" i="8"/>
  <c r="Q11" i="8"/>
  <c r="Q9" i="8"/>
  <c r="M17" i="8"/>
  <c r="M11" i="8"/>
  <c r="M9" i="8" s="1"/>
  <c r="J11" i="8"/>
  <c r="J9" i="8" s="1"/>
  <c r="K11" i="8"/>
  <c r="K9" i="8" s="1"/>
  <c r="I11" i="8"/>
  <c r="H11" i="8" s="1"/>
  <c r="B24" i="8"/>
  <c r="B23" i="8"/>
  <c r="B21" i="8"/>
  <c r="B20" i="8"/>
  <c r="B19" i="8"/>
  <c r="C17" i="8"/>
  <c r="D17" i="8"/>
  <c r="B17" i="8" s="1"/>
  <c r="E17" i="8"/>
  <c r="F17" i="8"/>
  <c r="B15" i="8"/>
  <c r="B14" i="8"/>
  <c r="B13" i="8"/>
  <c r="D11" i="8"/>
  <c r="E11" i="8"/>
  <c r="F11" i="8"/>
  <c r="F9" i="8" s="1"/>
  <c r="C11" i="8"/>
  <c r="H9" i="9" l="1"/>
  <c r="B9" i="9"/>
  <c r="H11" i="9"/>
  <c r="B11" i="10"/>
  <c r="G11" i="10"/>
  <c r="B11" i="8"/>
  <c r="E9" i="8"/>
  <c r="D9" i="8"/>
  <c r="C9" i="8"/>
  <c r="I9" i="8"/>
  <c r="H9" i="8" s="1"/>
  <c r="B9" i="8" l="1"/>
</calcChain>
</file>

<file path=xl/sharedStrings.xml><?xml version="1.0" encoding="utf-8"?>
<sst xmlns="http://schemas.openxmlformats.org/spreadsheetml/2006/main" count="539" uniqueCount="101">
  <si>
    <t>Sistema Nacional de Salud</t>
  </si>
  <si>
    <t>Salud de la mujer por institución, 2000</t>
  </si>
  <si>
    <t>Institución</t>
  </si>
  <si>
    <t>Nacimientos atendidos</t>
  </si>
  <si>
    <t xml:space="preserve"> Nacidos vivos</t>
  </si>
  <si>
    <t xml:space="preserve"> Nuevas </t>
  </si>
  <si>
    <t>Usuarias</t>
  </si>
  <si>
    <t>Total</t>
  </si>
  <si>
    <t xml:space="preserve">Partos </t>
  </si>
  <si>
    <t xml:space="preserve">Menores </t>
  </si>
  <si>
    <t xml:space="preserve">De 2,500 grs. </t>
  </si>
  <si>
    <t xml:space="preserve">   Muertes </t>
  </si>
  <si>
    <t xml:space="preserve">Aceptantes </t>
  </si>
  <si>
    <t>Activas</t>
  </si>
  <si>
    <t>Eutócicos</t>
  </si>
  <si>
    <t>Distócicos</t>
  </si>
  <si>
    <t>Cesáreas</t>
  </si>
  <si>
    <t>4/</t>
  </si>
  <si>
    <t>de 2,500 grs</t>
  </si>
  <si>
    <t>y más</t>
  </si>
  <si>
    <t>Fetales</t>
  </si>
  <si>
    <t>por Método</t>
  </si>
  <si>
    <t>Nacional</t>
  </si>
  <si>
    <t>Población no derechohabiente</t>
  </si>
  <si>
    <t>SSA</t>
  </si>
  <si>
    <t>IMSS-Sol. 1/</t>
  </si>
  <si>
    <t>Otros 2/</t>
  </si>
  <si>
    <t>Población derechohabiente</t>
  </si>
  <si>
    <t xml:space="preserve">IMSS </t>
  </si>
  <si>
    <t>ISSSTE</t>
  </si>
  <si>
    <t xml:space="preserve">PEMEX </t>
  </si>
  <si>
    <t>SDN</t>
  </si>
  <si>
    <t>SM</t>
  </si>
  <si>
    <t>Estatal 3/</t>
  </si>
  <si>
    <t>1/ Incluye información del SSADF y de los Institutos Nacionales de Salud.</t>
  </si>
  <si>
    <t>2/ Incluye información de Hospitales Universitarios y Hospital del Niño Poblano.</t>
  </si>
  <si>
    <t>3/ Incluye Sistema de Transporte Colectivo (Metro). La suma por peso no coincide debido a que ISSTECH  solo proporcionó total.</t>
  </si>
  <si>
    <t>4/ La suma por peso no coincide debido a que ISSTECH  solo proporcionó totales.</t>
  </si>
  <si>
    <t>Fuente: SSA.DGIED. Boletín de Información Estadística Núm. 20, 2000. México, 2000.</t>
  </si>
  <si>
    <t>Salud de la mujer por institución, 2001</t>
  </si>
  <si>
    <t>n.d.</t>
  </si>
  <si>
    <t>1/ En nacimientos atendidos incluye 2,740  nacimientos múltiples. En usuarias activas incluye 35, 891  de inyecciones, desagregadas por entidad federativa.</t>
  </si>
  <si>
    <t>2/ Incluye hospitales universitarios.</t>
  </si>
  <si>
    <t>3/ Incluye Sistema de Transporte Colectivo (Metro).</t>
  </si>
  <si>
    <t>Fuente: SSA.DGIED. Boletín de Información Estadística Núm. 21, 2001.</t>
  </si>
  <si>
    <t>Salud de la mujer por institución, 2002</t>
  </si>
  <si>
    <t>IMSS-Oportunidades 1/</t>
  </si>
  <si>
    <t>IMSS 3/</t>
  </si>
  <si>
    <t>PEMEX  4/</t>
  </si>
  <si>
    <t xml:space="preserve">SEDENA </t>
  </si>
  <si>
    <t>SEMAR</t>
  </si>
  <si>
    <t>Estatal 5/</t>
  </si>
  <si>
    <t>1/ En nacidos vivos incluye 1, 476  nacimientos múltiples.</t>
  </si>
  <si>
    <t>2/ Incluye 1, 971 nacidos vivos no desagregados por hospitales universitarios.</t>
  </si>
  <si>
    <t>3/ Incluye 606, 013 nacidos vivos no desagregados por peso.</t>
  </si>
  <si>
    <t>4/ Incluye 915 nacimientos atendidos subrogados y 23 nacidos vivos no desagregados por peso.</t>
  </si>
  <si>
    <t>5/ Incluye 11, 668 nacidos vivos no desagregados por peso en esatales.  Incluye Sistema de Transporte Colectivo (Metro).</t>
  </si>
  <si>
    <t>Salud de la mujer por institución, 2003</t>
  </si>
  <si>
    <t>No</t>
  </si>
  <si>
    <t xml:space="preserve">No </t>
  </si>
  <si>
    <t>especificado</t>
  </si>
  <si>
    <t>IMSS-Oportunidades</t>
  </si>
  <si>
    <t xml:space="preserve">Otros </t>
  </si>
  <si>
    <t xml:space="preserve">Estatal </t>
  </si>
  <si>
    <t>Fuente: SSA.DGIED. Boletín de Información Estadística Núm. 23, Vol. III. 2003. México, 2003.</t>
  </si>
  <si>
    <t>Salud de la mujer por institución, 2004</t>
  </si>
  <si>
    <t xml:space="preserve">   Muertes
 fetales</t>
  </si>
  <si>
    <t xml:space="preserve"> Nuevas Aceptantes por método</t>
  </si>
  <si>
    <t>Usuarias Activas</t>
  </si>
  <si>
    <t>No especificado</t>
  </si>
  <si>
    <t>Menores de 2,500 grs</t>
  </si>
  <si>
    <t>De 2,500 grs. y más</t>
  </si>
  <si>
    <t>nd.</t>
  </si>
  <si>
    <t>Salud de la mujer por institución, 2005</t>
  </si>
  <si>
    <t>nd</t>
  </si>
  <si>
    <t>El renglón sombreado obedece a que la Secretaría de la Defensa Nacional no otorgó información</t>
  </si>
  <si>
    <t xml:space="preserve"> </t>
  </si>
  <si>
    <t>Salud de la mujer por institución, 2006</t>
  </si>
  <si>
    <t>Fuente: SSA.DGIS. Boletín de Información Estadística Núm. 25, Vol. III. 2005. México, 2006</t>
  </si>
  <si>
    <t>Fuente: SSA.DGIS. Boletín de Información Estadística Núm. 24, Vol. III. 2004. México, 2004.</t>
  </si>
  <si>
    <t>Fuente: SSA. DGIED. Boletín de Información Estadística No. 22, 2002.</t>
  </si>
  <si>
    <t>Salud de la mujer por institución, 2007</t>
  </si>
  <si>
    <t>Salud de la mujer por institución, 2008</t>
  </si>
  <si>
    <t>Fuente: SSA.DGIS. Boletín de Información Estadística Núm. 27, Vol. III. 2007. México, 2008</t>
  </si>
  <si>
    <t>Fuente: SSA.DGIS. Boletín de Información Estadística Núm. 28, Vol. III. 2008. México, 2009</t>
  </si>
  <si>
    <t>Fuente: SSA.DGIS. Boletín de Información Estadística Núm. 29, Vol. III. 2009. México, 2010</t>
  </si>
  <si>
    <t>Salud de la mujer por institución, 2009</t>
  </si>
  <si>
    <t>Salud de la mujer por institución, 2010</t>
  </si>
  <si>
    <t>La Secretaría de la Defensa Nacional unicamente proporcionó información a nivel nacional.</t>
  </si>
  <si>
    <t>Fuente: SSA.DGIS. Boletín de Información Estadística Núm. 30, Vol. III. 2010. México, 2010</t>
  </si>
  <si>
    <t>Fuente: SSA.DGIS. Boletín de Información Estadística Núm. 26, Vol. III. 2006. México, 2007</t>
  </si>
  <si>
    <t>Salud de la mujer por institución, 2011</t>
  </si>
  <si>
    <t>Salud de la mujer por institución, 2012</t>
  </si>
  <si>
    <t>Fuente: SSA.DGIS. Boletín de Información Estadística Núm. 31, Vol. III. 2011. México, 2011</t>
  </si>
  <si>
    <t>Fuente: SSA.DGIS. Boletín de Información Estadística Núm. 32, Vol. III. 2012. México, 2013.</t>
  </si>
  <si>
    <t>Salud de la mujer por institución, 2013</t>
  </si>
  <si>
    <t>Fuente: SSA.DGIS. Boletín de Información Estadística Núm. 33, Vol. III. 2013. México, 2014.</t>
  </si>
  <si>
    <t>Salud de la mujer por institución, 2014</t>
  </si>
  <si>
    <t>Fuente: SSA.DGIS. Boletín de Información Estadística Núm. 34, Vol. III. 2014. México, 2014.</t>
  </si>
  <si>
    <t>Salud de la mujer por institución, 2015</t>
  </si>
  <si>
    <t>Fuente: SSA.DGIS. Boletín de Información Estadística Núm. 35, Vol. III. 2015. México,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</si>
</sst>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\ ###\ ##0"/>
    <numFmt numFmtId="166" formatCode="###\ ###\ ##0\ \ ;#\ ##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/>
    <xf numFmtId="3" fontId="4" fillId="0" borderId="0" xfId="0" applyNumberFormat="1" applyFont="1" applyBorder="1"/>
    <xf numFmtId="0" fontId="5" fillId="0" borderId="0" xfId="0" applyFont="1" applyBorder="1" applyAlignment="1">
      <alignment horizontal="left" wrapText="1"/>
    </xf>
    <xf numFmtId="1" fontId="0" fillId="0" borderId="0" xfId="0" applyNumberFormat="1" applyBorder="1"/>
    <xf numFmtId="3" fontId="0" fillId="0" borderId="0" xfId="0" applyNumberForma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64" fontId="6" fillId="0" borderId="1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 wrapText="1"/>
    </xf>
    <xf numFmtId="0" fontId="7" fillId="0" borderId="5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wrapText="1"/>
    </xf>
    <xf numFmtId="3" fontId="0" fillId="0" borderId="3" xfId="0" applyNumberFormat="1" applyBorder="1"/>
    <xf numFmtId="0" fontId="8" fillId="0" borderId="0" xfId="0" applyFont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left" vertical="center" wrapText="1"/>
    </xf>
    <xf numFmtId="0" fontId="0" fillId="0" borderId="6" xfId="0" applyBorder="1"/>
    <xf numFmtId="164" fontId="6" fillId="0" borderId="0" xfId="0" applyNumberFormat="1" applyFont="1" applyBorder="1" applyAlignment="1" applyProtection="1">
      <alignment horizontal="center"/>
    </xf>
    <xf numFmtId="3" fontId="6" fillId="0" borderId="0" xfId="0" applyNumberFormat="1" applyFont="1" applyFill="1" applyBorder="1" applyAlignment="1" applyProtection="1">
      <alignment horizontal="right" vertical="center" indent="1"/>
      <protection locked="0"/>
    </xf>
    <xf numFmtId="3" fontId="7" fillId="0" borderId="0" xfId="0" applyNumberFormat="1" applyFont="1" applyFill="1" applyBorder="1" applyAlignment="1" applyProtection="1">
      <alignment horizontal="right" vertical="center" indent="1"/>
      <protection locked="0"/>
    </xf>
    <xf numFmtId="3" fontId="3" fillId="0" borderId="1" xfId="0" applyNumberFormat="1" applyFont="1" applyBorder="1"/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6" fontId="6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6" fontId="7" fillId="2" borderId="0" xfId="0" applyNumberFormat="1" applyFont="1" applyFill="1" applyAlignment="1">
      <alignment vertical="center"/>
    </xf>
    <xf numFmtId="0" fontId="3" fillId="0" borderId="0" xfId="1" applyFont="1" applyBorder="1"/>
    <xf numFmtId="0" fontId="0" fillId="0" borderId="0" xfId="1" applyFont="1" applyBorder="1"/>
    <xf numFmtId="0" fontId="3" fillId="0" borderId="0" xfId="1" applyFont="1" applyBorder="1" applyAlignment="1"/>
    <xf numFmtId="0" fontId="4" fillId="0" borderId="0" xfId="1" applyFont="1" applyBorder="1"/>
    <xf numFmtId="3" fontId="4" fillId="0" borderId="0" xfId="1" applyNumberFormat="1" applyFont="1" applyBorder="1"/>
    <xf numFmtId="0" fontId="5" fillId="0" borderId="0" xfId="1" applyFont="1" applyBorder="1" applyAlignment="1">
      <alignment horizontal="left" wrapText="1"/>
    </xf>
    <xf numFmtId="165" fontId="5" fillId="0" borderId="0" xfId="1" applyNumberFormat="1" applyFont="1" applyBorder="1" applyAlignment="1">
      <alignment horizontal="right" wrapText="1"/>
    </xf>
    <xf numFmtId="3" fontId="0" fillId="0" borderId="0" xfId="1" applyNumberFormat="1" applyFont="1" applyBorder="1"/>
    <xf numFmtId="0" fontId="0" fillId="0" borderId="6" xfId="1" applyFont="1" applyBorder="1"/>
    <xf numFmtId="0" fontId="0" fillId="0" borderId="1" xfId="1" applyFont="1" applyBorder="1"/>
    <xf numFmtId="164" fontId="5" fillId="0" borderId="1" xfId="1" applyNumberFormat="1" applyFont="1" applyBorder="1" applyAlignment="1" applyProtection="1">
      <alignment horizontal="center"/>
    </xf>
    <xf numFmtId="3" fontId="3" fillId="0" borderId="1" xfId="1" applyNumberFormat="1" applyFont="1" applyBorder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horizontal="left" vertical="center" wrapText="1"/>
    </xf>
    <xf numFmtId="166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horizontal="right" vertical="center"/>
    </xf>
    <xf numFmtId="3" fontId="2" fillId="0" borderId="0" xfId="1" applyNumberFormat="1" applyFont="1" applyBorder="1" applyAlignment="1">
      <alignment horizontal="left" vertical="center" wrapText="1"/>
    </xf>
    <xf numFmtId="166" fontId="5" fillId="2" borderId="0" xfId="1" applyNumberFormat="1" applyFont="1" applyFill="1" applyAlignment="1">
      <alignment horizontal="right" vertical="center"/>
    </xf>
    <xf numFmtId="166" fontId="2" fillId="2" borderId="0" xfId="1" applyNumberFormat="1" applyFont="1" applyFill="1" applyAlignment="1">
      <alignment horizontal="right" vertical="center"/>
    </xf>
    <xf numFmtId="166" fontId="2" fillId="2" borderId="0" xfId="1" applyNumberFormat="1" applyFont="1" applyFill="1" applyAlignment="1">
      <alignment vertical="center"/>
    </xf>
    <xf numFmtId="0" fontId="0" fillId="0" borderId="3" xfId="1" applyFont="1" applyBorder="1"/>
    <xf numFmtId="3" fontId="0" fillId="0" borderId="3" xfId="1" applyNumberFormat="1" applyFont="1" applyBorder="1"/>
    <xf numFmtId="0" fontId="8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0" xfId="0" applyFont="1" applyBorder="1" applyAlignment="1"/>
    <xf numFmtId="0" fontId="1" fillId="0" borderId="0" xfId="1" applyFont="1" applyBorder="1"/>
    <xf numFmtId="3" fontId="1" fillId="0" borderId="0" xfId="1" applyNumberFormat="1" applyFont="1" applyBorder="1"/>
    <xf numFmtId="0" fontId="1" fillId="0" borderId="6" xfId="1" applyFont="1" applyBorder="1"/>
    <xf numFmtId="0" fontId="1" fillId="0" borderId="1" xfId="1" applyFont="1" applyBorder="1"/>
    <xf numFmtId="0" fontId="1" fillId="0" borderId="0" xfId="1" applyFont="1" applyBorder="1" applyAlignment="1">
      <alignment horizontal="center" vertical="center" wrapText="1"/>
    </xf>
    <xf numFmtId="0" fontId="1" fillId="0" borderId="3" xfId="1" applyFont="1" applyBorder="1"/>
    <xf numFmtId="3" fontId="1" fillId="0" borderId="3" xfId="1" applyNumberFormat="1" applyFont="1" applyBorder="1"/>
    <xf numFmtId="3" fontId="2" fillId="0" borderId="0" xfId="1" applyNumberFormat="1" applyFont="1" applyFill="1" applyBorder="1" applyAlignment="1">
      <alignment horizontal="left" vertical="center" wrapText="1"/>
    </xf>
    <xf numFmtId="166" fontId="2" fillId="0" borderId="0" xfId="1" applyNumberFormat="1" applyFont="1" applyFill="1" applyAlignment="1">
      <alignment horizontal="right" vertical="center"/>
    </xf>
    <xf numFmtId="166" fontId="2" fillId="0" borderId="0" xfId="1" applyNumberFormat="1" applyFont="1" applyFill="1" applyAlignment="1">
      <alignment vertical="center"/>
    </xf>
    <xf numFmtId="0" fontId="1" fillId="0" borderId="0" xfId="1" applyFont="1" applyFill="1" applyBorder="1"/>
    <xf numFmtId="3" fontId="1" fillId="0" borderId="0" xfId="1" applyNumberFormat="1" applyFont="1" applyFill="1" applyBorder="1"/>
    <xf numFmtId="0" fontId="5" fillId="0" borderId="4" xfId="1" applyFont="1" applyBorder="1" applyAlignment="1">
      <alignment vertical="center" wrapText="1"/>
    </xf>
    <xf numFmtId="166" fontId="1" fillId="0" borderId="0" xfId="1" applyNumberFormat="1" applyFont="1" applyBorder="1"/>
    <xf numFmtId="0" fontId="5" fillId="0" borderId="0" xfId="1" applyFont="1" applyBorder="1" applyAlignment="1">
      <alignment horizontal="center" vertical="center" wrapText="1"/>
    </xf>
    <xf numFmtId="0" fontId="1" fillId="0" borderId="6" xfId="1" applyFont="1" applyBorder="1"/>
    <xf numFmtId="0" fontId="1" fillId="0" borderId="6" xfId="1" applyFont="1" applyBorder="1"/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6" xfId="1" applyFont="1" applyBorder="1"/>
    <xf numFmtId="0" fontId="5" fillId="0" borderId="0" xfId="1" applyFont="1" applyBorder="1" applyAlignment="1">
      <alignment horizontal="center" vertical="center" wrapText="1"/>
    </xf>
    <xf numFmtId="0" fontId="1" fillId="0" borderId="6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1" fillId="0" borderId="6" xfId="1" applyFont="1" applyBorder="1"/>
    <xf numFmtId="164" fontId="5" fillId="0" borderId="6" xfId="1" applyNumberFormat="1" applyFont="1" applyBorder="1" applyAlignment="1" applyProtection="1">
      <alignment horizontal="center"/>
    </xf>
    <xf numFmtId="0" fontId="5" fillId="0" borderId="2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0" fontId="0" fillId="0" borderId="6" xfId="1" applyFont="1" applyBorder="1"/>
    <xf numFmtId="0" fontId="0" fillId="0" borderId="3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/>
    <xf numFmtId="164" fontId="6" fillId="0" borderId="6" xfId="0" applyNumberFormat="1" applyFont="1" applyBorder="1" applyAlignment="1" applyProtection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64" fontId="6" fillId="0" borderId="1" xfId="0" applyNumberFormat="1" applyFont="1" applyBorder="1" applyAlignment="1" applyProtection="1">
      <alignment horizontal="center"/>
    </xf>
  </cellXfs>
  <cellStyles count="2">
    <cellStyle name="          _x000d__x000a_386grabber=VGA.3GR_x000d__x000a_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BIAC/Mis%20documentos/res_aldo/2010/Bol_30/BIE30/BIE_30/Bol30_mujer_rep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BIAC/Mis%20documentos/res_aldo/2010/Bol_30/BIE30/BIE_30/Bol30_salud_muj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"/>
      <sheetName val="NAL (2)"/>
      <sheetName val="AGS"/>
      <sheetName val="BC"/>
      <sheetName val="BCS"/>
      <sheetName val="CAMP"/>
      <sheetName val="COAH"/>
      <sheetName val="COL"/>
      <sheetName val="CHIS"/>
      <sheetName val="CHIH"/>
      <sheetName val="DF"/>
      <sheetName val="DGO"/>
      <sheetName val="GTO"/>
      <sheetName val="GRO"/>
      <sheetName val="HGO"/>
      <sheetName val="JAL"/>
      <sheetName val="MEX"/>
      <sheetName val="MICH"/>
      <sheetName val="MOR"/>
      <sheetName val="NAY"/>
      <sheetName val="NL"/>
      <sheetName val="OAX"/>
      <sheetName val="PUE"/>
      <sheetName val="QRO"/>
      <sheetName val="QROO"/>
      <sheetName val="SLP"/>
      <sheetName val="SIN"/>
      <sheetName val="SON"/>
      <sheetName val="TAB"/>
      <sheetName val="TAMPS"/>
      <sheetName val="TLAX"/>
      <sheetName val="VER"/>
      <sheetName val="YUC"/>
      <sheetName val="ZAC"/>
      <sheetName val="SSA"/>
      <sheetName val="IMSS-OP"/>
      <sheetName val="UNIVERSITARIOS"/>
      <sheetName val="NIÑ_POB"/>
      <sheetName val="IMSS"/>
      <sheetName val="ISSSTE"/>
      <sheetName val="PEMEX"/>
      <sheetName val="SEDENA"/>
      <sheetName val="SEMAR"/>
      <sheetName val="ESTATALES"/>
      <sheetName val="TOTAL"/>
      <sheetName val="TOTALNOASEG"/>
      <sheetName val="TOTALASEG"/>
    </sheetNames>
    <sheetDataSet>
      <sheetData sheetId="0">
        <row r="24">
          <cell r="B24">
            <v>1662773</v>
          </cell>
          <cell r="C24">
            <v>1131608</v>
          </cell>
          <cell r="D24">
            <v>1033841</v>
          </cell>
          <cell r="E24">
            <v>88649</v>
          </cell>
          <cell r="F24">
            <v>9118</v>
          </cell>
        </row>
        <row r="25">
          <cell r="B25">
            <v>990549</v>
          </cell>
          <cell r="C25">
            <v>743954</v>
          </cell>
          <cell r="D25">
            <v>670048</v>
          </cell>
          <cell r="E25">
            <v>69326</v>
          </cell>
          <cell r="F25">
            <v>4580</v>
          </cell>
        </row>
        <row r="26">
          <cell r="B26">
            <v>26035</v>
          </cell>
          <cell r="C26">
            <v>14080</v>
          </cell>
          <cell r="D26">
            <v>13919</v>
          </cell>
          <cell r="E26">
            <v>0</v>
          </cell>
          <cell r="F26">
            <v>161</v>
          </cell>
        </row>
        <row r="27">
          <cell r="B27">
            <v>645115</v>
          </cell>
          <cell r="C27">
            <v>372500</v>
          </cell>
          <cell r="D27">
            <v>349855</v>
          </cell>
          <cell r="E27">
            <v>19323</v>
          </cell>
          <cell r="F27">
            <v>3322</v>
          </cell>
        </row>
        <row r="28">
          <cell r="B28">
            <v>1074</v>
          </cell>
          <cell r="C28">
            <v>1074</v>
          </cell>
          <cell r="D28">
            <v>19</v>
          </cell>
          <cell r="E28">
            <v>0</v>
          </cell>
          <cell r="F28">
            <v>1055</v>
          </cell>
        </row>
        <row r="36">
          <cell r="B36">
            <v>1656682</v>
          </cell>
          <cell r="C36">
            <v>1133917</v>
          </cell>
          <cell r="D36">
            <v>1036468</v>
          </cell>
          <cell r="E36">
            <v>88331</v>
          </cell>
          <cell r="F36">
            <v>9118</v>
          </cell>
        </row>
        <row r="37">
          <cell r="B37">
            <v>147523</v>
          </cell>
          <cell r="C37">
            <v>100495</v>
          </cell>
          <cell r="D37">
            <v>94941</v>
          </cell>
          <cell r="E37">
            <v>4259</v>
          </cell>
          <cell r="F37">
            <v>1295</v>
          </cell>
        </row>
        <row r="38">
          <cell r="B38">
            <v>1507466</v>
          </cell>
          <cell r="C38">
            <v>1032537</v>
          </cell>
          <cell r="D38">
            <v>940672</v>
          </cell>
          <cell r="E38">
            <v>84072</v>
          </cell>
          <cell r="F38">
            <v>7793</v>
          </cell>
        </row>
        <row r="39">
          <cell r="B39">
            <v>1693</v>
          </cell>
          <cell r="C39">
            <v>885</v>
          </cell>
          <cell r="D39">
            <v>855</v>
          </cell>
          <cell r="E39">
            <v>0</v>
          </cell>
          <cell r="F39">
            <v>30</v>
          </cell>
        </row>
        <row r="52">
          <cell r="B52">
            <v>18214</v>
          </cell>
          <cell r="C52">
            <v>13275</v>
          </cell>
          <cell r="D52">
            <v>12445</v>
          </cell>
          <cell r="E52">
            <v>755</v>
          </cell>
          <cell r="F52">
            <v>75</v>
          </cell>
        </row>
      </sheetData>
      <sheetData sheetId="1">
        <row r="24">
          <cell r="B24">
            <v>531165</v>
          </cell>
          <cell r="C24">
            <v>457233</v>
          </cell>
          <cell r="D24">
            <v>41020</v>
          </cell>
          <cell r="E24">
            <v>4380</v>
          </cell>
          <cell r="F24">
            <v>10188</v>
          </cell>
          <cell r="G24">
            <v>3244</v>
          </cell>
          <cell r="H24">
            <v>15100</v>
          </cell>
        </row>
        <row r="25">
          <cell r="B25">
            <v>246595</v>
          </cell>
          <cell r="C25">
            <v>219348</v>
          </cell>
          <cell r="D25">
            <v>12682</v>
          </cell>
          <cell r="E25">
            <v>1407</v>
          </cell>
          <cell r="F25">
            <v>5866</v>
          </cell>
          <cell r="G25">
            <v>1365</v>
          </cell>
          <cell r="H25">
            <v>5927</v>
          </cell>
        </row>
        <row r="26">
          <cell r="B26">
            <v>11955</v>
          </cell>
          <cell r="C26">
            <v>11151</v>
          </cell>
          <cell r="D26">
            <v>203</v>
          </cell>
          <cell r="E26">
            <v>60</v>
          </cell>
          <cell r="F26">
            <v>374</v>
          </cell>
          <cell r="G26">
            <v>18</v>
          </cell>
          <cell r="H26">
            <v>149</v>
          </cell>
        </row>
        <row r="27">
          <cell r="B27">
            <v>272615</v>
          </cell>
          <cell r="C27">
            <v>226734</v>
          </cell>
          <cell r="D27">
            <v>28135</v>
          </cell>
          <cell r="E27">
            <v>2913</v>
          </cell>
          <cell r="F27">
            <v>3948</v>
          </cell>
          <cell r="G27">
            <v>1861</v>
          </cell>
          <cell r="H27">
            <v>9024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36">
          <cell r="B36">
            <v>522765</v>
          </cell>
          <cell r="C36">
            <v>458055</v>
          </cell>
          <cell r="D36">
            <v>41176</v>
          </cell>
          <cell r="E36">
            <v>4380</v>
          </cell>
          <cell r="F36">
            <v>10029</v>
          </cell>
          <cell r="G36">
            <v>3235</v>
          </cell>
          <cell r="H36">
            <v>5890</v>
          </cell>
        </row>
        <row r="37">
          <cell r="B37">
            <v>47028</v>
          </cell>
          <cell r="C37">
            <v>41512</v>
          </cell>
          <cell r="D37">
            <v>3602</v>
          </cell>
          <cell r="E37">
            <v>333</v>
          </cell>
          <cell r="F37">
            <v>957</v>
          </cell>
          <cell r="G37">
            <v>238</v>
          </cell>
          <cell r="H37">
            <v>386</v>
          </cell>
        </row>
        <row r="38">
          <cell r="B38">
            <v>474929</v>
          </cell>
          <cell r="C38">
            <v>416543</v>
          </cell>
          <cell r="D38">
            <v>37574</v>
          </cell>
          <cell r="E38">
            <v>4047</v>
          </cell>
          <cell r="F38">
            <v>9072</v>
          </cell>
          <cell r="G38">
            <v>2997</v>
          </cell>
          <cell r="H38">
            <v>4696</v>
          </cell>
        </row>
        <row r="39">
          <cell r="B39">
            <v>808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808</v>
          </cell>
        </row>
        <row r="52">
          <cell r="B52">
            <v>4939</v>
          </cell>
          <cell r="C52">
            <v>4494</v>
          </cell>
          <cell r="D52">
            <v>352</v>
          </cell>
          <cell r="E52">
            <v>40</v>
          </cell>
          <cell r="F52">
            <v>12</v>
          </cell>
          <cell r="G52">
            <v>13</v>
          </cell>
          <cell r="H52">
            <v>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"/>
      <sheetName val="NAL (2)"/>
      <sheetName val="AGS"/>
      <sheetName val="BC"/>
      <sheetName val="BCS"/>
      <sheetName val="CAMP"/>
      <sheetName val="COAH"/>
      <sheetName val="COL"/>
      <sheetName val="CHIS"/>
      <sheetName val="CHIH"/>
      <sheetName val="DF"/>
      <sheetName val="DGO"/>
      <sheetName val="GTO"/>
      <sheetName val="GRO"/>
      <sheetName val="HGO"/>
      <sheetName val="JAL"/>
      <sheetName val="MEX"/>
      <sheetName val="MICH"/>
      <sheetName val="MOR"/>
      <sheetName val="NAY"/>
      <sheetName val="NL"/>
      <sheetName val="OAX"/>
      <sheetName val="PUE"/>
      <sheetName val="QRO"/>
      <sheetName val="QROO"/>
      <sheetName val="SLP"/>
      <sheetName val="SIN"/>
      <sheetName val="SON"/>
      <sheetName val="TAB"/>
      <sheetName val="TAMPS"/>
      <sheetName val="TLAX"/>
      <sheetName val="VER"/>
      <sheetName val="YUC"/>
      <sheetName val="ZAC"/>
      <sheetName val="C53"/>
      <sheetName val="SSA"/>
      <sheetName val="IMSSS_OP"/>
      <sheetName val="UNIV"/>
      <sheetName val="NIÑOPOB"/>
      <sheetName val="IMSS"/>
      <sheetName val="ISSSTE"/>
      <sheetName val="PEMEX"/>
      <sheetName val="SEDENA"/>
      <sheetName val="SEMAR"/>
      <sheetName val="Estatales"/>
      <sheetName val="OtrasyDIF"/>
      <sheetName val="Totalnal"/>
      <sheetName val="Totalnoaseg"/>
      <sheetName val="Totalaseg"/>
    </sheetNames>
    <sheetDataSet>
      <sheetData sheetId="0">
        <row r="46">
          <cell r="B46">
            <v>2457057</v>
          </cell>
          <cell r="C46">
            <v>1243826</v>
          </cell>
          <cell r="D46">
            <v>740794</v>
          </cell>
          <cell r="E46">
            <v>502526</v>
          </cell>
          <cell r="F46">
            <v>506</v>
          </cell>
        </row>
        <row r="51">
          <cell r="B51">
            <v>11278288</v>
          </cell>
          <cell r="C51">
            <v>4814029</v>
          </cell>
          <cell r="D51">
            <v>3379770</v>
          </cell>
          <cell r="E51">
            <v>1433583</v>
          </cell>
          <cell r="F51">
            <v>676</v>
          </cell>
        </row>
      </sheetData>
      <sheetData sheetId="1">
        <row r="46">
          <cell r="B46">
            <v>1213231</v>
          </cell>
          <cell r="C46">
            <v>904883</v>
          </cell>
          <cell r="D46">
            <v>255232</v>
          </cell>
          <cell r="E46">
            <v>7893</v>
          </cell>
          <cell r="F46">
            <v>23099</v>
          </cell>
          <cell r="G46">
            <v>757</v>
          </cell>
          <cell r="H46">
            <v>21367</v>
          </cell>
        </row>
        <row r="51">
          <cell r="B51">
            <v>6464259</v>
          </cell>
          <cell r="C51">
            <v>5202426</v>
          </cell>
          <cell r="D51">
            <v>1051930</v>
          </cell>
          <cell r="E51">
            <v>74826</v>
          </cell>
          <cell r="F51">
            <v>38160</v>
          </cell>
          <cell r="G51">
            <v>1629</v>
          </cell>
          <cell r="H51">
            <v>95288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99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102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101"/>
      <c r="H6" s="106" t="s">
        <v>7</v>
      </c>
      <c r="I6" s="106" t="s">
        <v>70</v>
      </c>
      <c r="J6" s="106" t="s">
        <v>71</v>
      </c>
      <c r="K6" s="106" t="s">
        <v>69</v>
      </c>
      <c r="L6" s="101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2" t="s">
        <v>69</v>
      </c>
      <c r="G7" s="101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101"/>
      <c r="C8" s="101"/>
      <c r="D8" s="101"/>
      <c r="E8" s="101"/>
      <c r="F8" s="101"/>
      <c r="G8" s="101"/>
      <c r="H8" s="64"/>
      <c r="I8" s="65"/>
      <c r="J8" s="65"/>
      <c r="K8" s="65"/>
      <c r="L8" s="61"/>
      <c r="M8" s="65"/>
      <c r="N8" s="61"/>
      <c r="O8" s="64"/>
      <c r="P8" s="101"/>
      <c r="Q8" s="64"/>
    </row>
    <row r="9" spans="1:20" ht="18" customHeight="1" x14ac:dyDescent="0.2">
      <c r="A9" s="66" t="s">
        <v>22</v>
      </c>
      <c r="B9" s="67">
        <f>SUM(C9:F9)</f>
        <v>1657965</v>
      </c>
      <c r="C9" s="67">
        <f>+C11+C17</f>
        <v>990311</v>
      </c>
      <c r="D9" s="67">
        <f t="shared" ref="D9:F9" si="0">+D11+D17</f>
        <v>24510</v>
      </c>
      <c r="E9" s="67">
        <f t="shared" si="0"/>
        <v>624236</v>
      </c>
      <c r="F9" s="67">
        <f t="shared" si="0"/>
        <v>18908</v>
      </c>
      <c r="G9" s="67"/>
      <c r="H9" s="67">
        <f>SUM(I9:K9)</f>
        <v>1640725</v>
      </c>
      <c r="I9" s="67">
        <f>+I11+I17</f>
        <v>154948</v>
      </c>
      <c r="J9" s="67">
        <f t="shared" ref="J9:K9" si="1">+J11+J17</f>
        <v>1483896</v>
      </c>
      <c r="K9" s="67">
        <f t="shared" si="1"/>
        <v>1881</v>
      </c>
      <c r="L9" s="67"/>
      <c r="M9" s="67">
        <f>+M11+M17</f>
        <v>18023</v>
      </c>
      <c r="N9" s="67"/>
      <c r="O9" s="67">
        <f>+O11+O17</f>
        <v>2256899</v>
      </c>
      <c r="P9" s="67"/>
      <c r="Q9" s="67">
        <f>+Q11+Q17</f>
        <v>12129233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SUM(C11:F11)</f>
        <v>1161427</v>
      </c>
      <c r="C11" s="70">
        <f>SUM(C13:C15)</f>
        <v>734819</v>
      </c>
      <c r="D11" s="70">
        <f t="shared" ref="D11:F11" si="2">SUM(D13:D15)</f>
        <v>13793</v>
      </c>
      <c r="E11" s="70">
        <f t="shared" si="2"/>
        <v>394440</v>
      </c>
      <c r="F11" s="70">
        <f t="shared" si="2"/>
        <v>18375</v>
      </c>
      <c r="G11" s="67"/>
      <c r="H11" s="67">
        <f>SUM(I11:K11)</f>
        <v>1139269</v>
      </c>
      <c r="I11" s="70">
        <f>SUM(I13:I15)</f>
        <v>108516</v>
      </c>
      <c r="J11" s="70">
        <f t="shared" ref="J11:K11" si="3">SUM(J13:J15)</f>
        <v>1028872</v>
      </c>
      <c r="K11" s="70">
        <f t="shared" si="3"/>
        <v>1881</v>
      </c>
      <c r="L11" s="67"/>
      <c r="M11" s="70">
        <f>SUM(M13:M15)</f>
        <v>12080</v>
      </c>
      <c r="N11" s="67"/>
      <c r="O11" s="70">
        <f>SUM(O13:O15)</f>
        <v>1147465</v>
      </c>
      <c r="P11" s="70"/>
      <c r="Q11" s="70">
        <f>SUM(Q13:Q15)</f>
        <v>5423954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1041476</v>
      </c>
      <c r="C13" s="70">
        <v>650563</v>
      </c>
      <c r="D13" s="70">
        <v>12436</v>
      </c>
      <c r="E13" s="70">
        <v>360102</v>
      </c>
      <c r="F13" s="70">
        <v>18375</v>
      </c>
      <c r="G13" s="67"/>
      <c r="H13" s="67">
        <f t="shared" ref="H13:H15" si="4">SUM(I13:K13)</f>
        <v>1020148</v>
      </c>
      <c r="I13" s="70">
        <v>100814</v>
      </c>
      <c r="J13" s="70">
        <v>918458</v>
      </c>
      <c r="K13" s="70">
        <v>876</v>
      </c>
      <c r="L13" s="67"/>
      <c r="M13" s="70">
        <v>10752</v>
      </c>
      <c r="N13" s="67"/>
      <c r="O13" s="70">
        <v>843571</v>
      </c>
      <c r="P13" s="70"/>
      <c r="Q13" s="70">
        <v>4219249</v>
      </c>
      <c r="S13" s="82"/>
    </row>
    <row r="14" spans="1:20" ht="18" customHeight="1" x14ac:dyDescent="0.2">
      <c r="A14" s="72" t="s">
        <v>61</v>
      </c>
      <c r="B14" s="67">
        <f t="shared" ref="B14:B17" si="5">SUM(C14:F14)</f>
        <v>106879</v>
      </c>
      <c r="C14" s="70">
        <v>78007</v>
      </c>
      <c r="D14" s="70">
        <v>0</v>
      </c>
      <c r="E14" s="70">
        <v>28872</v>
      </c>
      <c r="F14" s="70">
        <v>0</v>
      </c>
      <c r="G14" s="67"/>
      <c r="H14" s="67">
        <f t="shared" si="4"/>
        <v>106421</v>
      </c>
      <c r="I14" s="70">
        <v>6397</v>
      </c>
      <c r="J14" s="70">
        <v>100024</v>
      </c>
      <c r="K14" s="70">
        <v>0</v>
      </c>
      <c r="L14" s="67"/>
      <c r="M14" s="70">
        <v>1202</v>
      </c>
      <c r="N14" s="67"/>
      <c r="O14" s="70">
        <v>301681</v>
      </c>
      <c r="P14" s="70"/>
      <c r="Q14" s="70">
        <v>1202939</v>
      </c>
      <c r="S14" s="82"/>
    </row>
    <row r="15" spans="1:20" ht="18" customHeight="1" x14ac:dyDescent="0.2">
      <c r="A15" s="69" t="s">
        <v>62</v>
      </c>
      <c r="B15" s="67">
        <f t="shared" si="5"/>
        <v>13072</v>
      </c>
      <c r="C15" s="70">
        <v>6249</v>
      </c>
      <c r="D15" s="70">
        <v>1357</v>
      </c>
      <c r="E15" s="70">
        <v>5466</v>
      </c>
      <c r="F15" s="70">
        <v>0</v>
      </c>
      <c r="G15" s="67"/>
      <c r="H15" s="67">
        <f t="shared" si="4"/>
        <v>12700</v>
      </c>
      <c r="I15" s="70">
        <v>1305</v>
      </c>
      <c r="J15" s="70">
        <v>10390</v>
      </c>
      <c r="K15" s="70">
        <v>1005</v>
      </c>
      <c r="L15" s="67"/>
      <c r="M15" s="70">
        <v>126</v>
      </c>
      <c r="N15" s="67"/>
      <c r="O15" s="70">
        <v>2213</v>
      </c>
      <c r="P15" s="70"/>
      <c r="Q15" s="70">
        <v>1766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 t="shared" si="5"/>
        <v>496538</v>
      </c>
      <c r="C17" s="70">
        <f>SUM(C19:C24)</f>
        <v>255492</v>
      </c>
      <c r="D17" s="70">
        <f t="shared" ref="D17:F17" si="6">SUM(D19:D24)</f>
        <v>10717</v>
      </c>
      <c r="E17" s="70">
        <f t="shared" si="6"/>
        <v>229796</v>
      </c>
      <c r="F17" s="70">
        <f t="shared" si="6"/>
        <v>533</v>
      </c>
      <c r="G17" s="70"/>
      <c r="H17" s="67">
        <f>SUM(I17:K17)</f>
        <v>501456</v>
      </c>
      <c r="I17" s="70">
        <f>SUM(I19:I24)</f>
        <v>46432</v>
      </c>
      <c r="J17" s="70">
        <f t="shared" ref="J17:K17" si="7">SUM(J19:J24)</f>
        <v>455024</v>
      </c>
      <c r="K17" s="70">
        <f t="shared" si="7"/>
        <v>0</v>
      </c>
      <c r="L17" s="70"/>
      <c r="M17" s="70">
        <f>SUM(M19:M24)</f>
        <v>5943</v>
      </c>
      <c r="N17" s="70"/>
      <c r="O17" s="70">
        <f>SUM(O19:O24)</f>
        <v>1109434</v>
      </c>
      <c r="P17" s="70"/>
      <c r="Q17" s="70">
        <f>SUM(Q19:Q24)</f>
        <v>6705279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 t="shared" ref="B19:B24" si="8">SUM(C19:F19)</f>
        <v>433212</v>
      </c>
      <c r="C19" s="70">
        <v>232845</v>
      </c>
      <c r="D19" s="70">
        <v>10137</v>
      </c>
      <c r="E19" s="70">
        <v>190230</v>
      </c>
      <c r="F19" s="70">
        <v>0</v>
      </c>
      <c r="G19" s="70"/>
      <c r="H19" s="67">
        <f t="shared" ref="H19:H24" si="9">SUM(I19:K19)</f>
        <v>438340</v>
      </c>
      <c r="I19" s="70">
        <v>40677</v>
      </c>
      <c r="J19" s="70">
        <v>397663</v>
      </c>
      <c r="K19" s="70">
        <v>0</v>
      </c>
      <c r="L19" s="70"/>
      <c r="M19" s="70">
        <v>5530</v>
      </c>
      <c r="N19" s="70"/>
      <c r="O19" s="70">
        <v>764481</v>
      </c>
      <c r="P19" s="70"/>
      <c r="Q19" s="70">
        <v>4912491</v>
      </c>
      <c r="S19" s="82"/>
    </row>
    <row r="20" spans="1:20" ht="18" customHeight="1" x14ac:dyDescent="0.2">
      <c r="A20" s="69" t="s">
        <v>29</v>
      </c>
      <c r="B20" s="67">
        <f t="shared" si="8"/>
        <v>37145</v>
      </c>
      <c r="C20" s="70">
        <v>11075</v>
      </c>
      <c r="D20" s="70">
        <v>284</v>
      </c>
      <c r="E20" s="70">
        <v>25786</v>
      </c>
      <c r="F20" s="70">
        <v>0</v>
      </c>
      <c r="G20" s="70"/>
      <c r="H20" s="67">
        <f t="shared" si="9"/>
        <v>37300</v>
      </c>
      <c r="I20" s="70">
        <v>3423</v>
      </c>
      <c r="J20" s="70">
        <v>33877</v>
      </c>
      <c r="K20" s="70">
        <v>0</v>
      </c>
      <c r="L20" s="70"/>
      <c r="M20" s="70">
        <v>356</v>
      </c>
      <c r="N20" s="70"/>
      <c r="O20" s="70">
        <v>300795</v>
      </c>
      <c r="P20" s="70"/>
      <c r="Q20" s="70">
        <v>1465773</v>
      </c>
      <c r="S20" s="82"/>
    </row>
    <row r="21" spans="1:20" ht="18" customHeight="1" x14ac:dyDescent="0.2">
      <c r="A21" s="69" t="s">
        <v>30</v>
      </c>
      <c r="B21" s="67">
        <f t="shared" si="8"/>
        <v>4041</v>
      </c>
      <c r="C21" s="70">
        <v>1199</v>
      </c>
      <c r="D21" s="70">
        <v>62</v>
      </c>
      <c r="E21" s="70">
        <v>2780</v>
      </c>
      <c r="F21" s="70">
        <v>0</v>
      </c>
      <c r="G21" s="70"/>
      <c r="H21" s="67">
        <f t="shared" si="9"/>
        <v>4084</v>
      </c>
      <c r="I21" s="70">
        <v>391</v>
      </c>
      <c r="J21" s="70">
        <v>3693</v>
      </c>
      <c r="K21" s="70">
        <v>0</v>
      </c>
      <c r="L21" s="70"/>
      <c r="M21" s="70">
        <v>19</v>
      </c>
      <c r="N21" s="70"/>
      <c r="O21" s="70">
        <v>4510</v>
      </c>
      <c r="P21" s="70"/>
      <c r="Q21" s="70">
        <v>201995</v>
      </c>
      <c r="S21" s="82"/>
    </row>
    <row r="22" spans="1:20" s="91" customFormat="1" ht="18" customHeight="1" x14ac:dyDescent="0.2">
      <c r="A22" s="88" t="s">
        <v>49</v>
      </c>
      <c r="B22" s="67">
        <f t="shared" si="8"/>
        <v>9073</v>
      </c>
      <c r="C22" s="70">
        <v>5221</v>
      </c>
      <c r="D22" s="70">
        <v>170</v>
      </c>
      <c r="E22" s="70">
        <v>3149</v>
      </c>
      <c r="F22" s="70">
        <v>533</v>
      </c>
      <c r="G22" s="70"/>
      <c r="H22" s="67">
        <f t="shared" si="9"/>
        <v>9073</v>
      </c>
      <c r="I22" s="70">
        <v>656</v>
      </c>
      <c r="J22" s="70">
        <v>8417</v>
      </c>
      <c r="K22" s="70">
        <v>0</v>
      </c>
      <c r="L22" s="70"/>
      <c r="M22" s="70">
        <v>0</v>
      </c>
      <c r="N22" s="70"/>
      <c r="O22" s="70">
        <v>19677</v>
      </c>
      <c r="P22" s="70"/>
      <c r="Q22" s="70">
        <v>36926</v>
      </c>
      <c r="S22" s="92"/>
    </row>
    <row r="23" spans="1:20" ht="18" customHeight="1" x14ac:dyDescent="0.2">
      <c r="A23" s="72" t="s">
        <v>50</v>
      </c>
      <c r="B23" s="67">
        <f t="shared" si="8"/>
        <v>2267</v>
      </c>
      <c r="C23" s="70">
        <v>986</v>
      </c>
      <c r="D23" s="70">
        <v>9</v>
      </c>
      <c r="E23" s="70">
        <v>1272</v>
      </c>
      <c r="F23" s="70">
        <v>0</v>
      </c>
      <c r="G23" s="70"/>
      <c r="H23" s="67">
        <f t="shared" si="9"/>
        <v>2262</v>
      </c>
      <c r="I23" s="70">
        <v>185</v>
      </c>
      <c r="J23" s="70">
        <v>2077</v>
      </c>
      <c r="K23" s="70">
        <v>0</v>
      </c>
      <c r="L23" s="70"/>
      <c r="M23" s="70">
        <v>5</v>
      </c>
      <c r="N23" s="70"/>
      <c r="O23" s="70">
        <v>1082</v>
      </c>
      <c r="P23" s="70"/>
      <c r="Q23" s="70">
        <v>7911</v>
      </c>
      <c r="S23" s="82"/>
    </row>
    <row r="24" spans="1:20" ht="18" customHeight="1" x14ac:dyDescent="0.2">
      <c r="A24" s="69" t="s">
        <v>63</v>
      </c>
      <c r="B24" s="67">
        <f t="shared" si="8"/>
        <v>10800</v>
      </c>
      <c r="C24" s="70">
        <v>4166</v>
      </c>
      <c r="D24" s="70">
        <v>55</v>
      </c>
      <c r="E24" s="70">
        <v>6579</v>
      </c>
      <c r="F24" s="70">
        <v>0</v>
      </c>
      <c r="G24" s="70"/>
      <c r="H24" s="67">
        <f t="shared" si="9"/>
        <v>10397</v>
      </c>
      <c r="I24" s="70">
        <v>1100</v>
      </c>
      <c r="J24" s="70">
        <v>9297</v>
      </c>
      <c r="K24" s="70">
        <v>0</v>
      </c>
      <c r="L24" s="70"/>
      <c r="M24" s="70">
        <v>33</v>
      </c>
      <c r="N24" s="70"/>
      <c r="O24" s="70">
        <v>18889</v>
      </c>
      <c r="P24" s="70"/>
      <c r="Q24" s="70">
        <v>80183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100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A5:A7"/>
    <mergeCell ref="B5:E5"/>
    <mergeCell ref="H5:K5"/>
    <mergeCell ref="M5:M7"/>
    <mergeCell ref="O5:O7"/>
    <mergeCell ref="Q5:Q7"/>
    <mergeCell ref="B6:B7"/>
    <mergeCell ref="C6:F6"/>
    <mergeCell ref="H6:H7"/>
    <mergeCell ref="I6:I7"/>
    <mergeCell ref="J6:J7"/>
    <mergeCell ref="K6:K7"/>
    <mergeCell ref="P5:P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workbookViewId="0"/>
  </sheetViews>
  <sheetFormatPr baseColWidth="10" defaultRowHeight="12.75" x14ac:dyDescent="0.2"/>
  <cols>
    <col min="1" max="1" width="15.7109375" style="49" customWidth="1"/>
    <col min="2" max="2" width="9.28515625" style="49" customWidth="1"/>
    <col min="3" max="3" width="10.7109375" style="49" customWidth="1"/>
    <col min="4" max="4" width="10.28515625" style="49" customWidth="1"/>
    <col min="5" max="5" width="10" style="49" customWidth="1"/>
    <col min="6" max="6" width="11.5703125" style="49" customWidth="1"/>
    <col min="7" max="7" width="0.7109375" style="49" customWidth="1"/>
    <col min="8" max="8" width="9.28515625" style="49" customWidth="1"/>
    <col min="9" max="9" width="11.140625" style="49" customWidth="1"/>
    <col min="10" max="11" width="11.28515625" style="49" customWidth="1"/>
    <col min="12" max="12" width="0.7109375" style="49" customWidth="1"/>
    <col min="13" max="13" width="10" style="49" customWidth="1"/>
    <col min="14" max="14" width="0.85546875" style="49" customWidth="1"/>
    <col min="15" max="15" width="11.42578125" style="49"/>
    <col min="16" max="16" width="0.85546875" style="49" customWidth="1"/>
    <col min="17" max="17" width="10.28515625" style="49" customWidth="1"/>
    <col min="18" max="18" width="14.85546875" style="49" customWidth="1"/>
    <col min="19" max="16384" width="11.42578125" style="49"/>
  </cols>
  <sheetData>
    <row r="1" spans="1:20" x14ac:dyDescent="0.2">
      <c r="A1" s="48" t="s">
        <v>0</v>
      </c>
    </row>
    <row r="2" spans="1:20" s="51" customFormat="1" x14ac:dyDescent="0.2">
      <c r="A2" s="50" t="s">
        <v>77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55"/>
    </row>
    <row r="5" spans="1:20" x14ac:dyDescent="0.2">
      <c r="A5" s="109" t="s">
        <v>2</v>
      </c>
      <c r="B5" s="112" t="s">
        <v>3</v>
      </c>
      <c r="C5" s="118"/>
      <c r="D5" s="118"/>
      <c r="E5" s="118"/>
      <c r="F5" s="56"/>
      <c r="G5" s="57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6"/>
      <c r="B6" s="106" t="s">
        <v>7</v>
      </c>
      <c r="C6" s="106" t="s">
        <v>8</v>
      </c>
      <c r="D6" s="106"/>
      <c r="E6" s="106"/>
      <c r="F6" s="115" t="s">
        <v>69</v>
      </c>
      <c r="G6" s="60"/>
      <c r="H6" s="106" t="s">
        <v>7</v>
      </c>
      <c r="I6" s="106" t="s">
        <v>70</v>
      </c>
      <c r="J6" s="106" t="s">
        <v>71</v>
      </c>
      <c r="K6" s="106" t="s">
        <v>69</v>
      </c>
      <c r="L6" s="60"/>
      <c r="M6" s="104"/>
      <c r="N6" s="61"/>
      <c r="O6" s="104"/>
      <c r="P6" s="104"/>
      <c r="Q6" s="104"/>
    </row>
    <row r="7" spans="1:20" ht="12.75" customHeight="1" thickBot="1" x14ac:dyDescent="0.25">
      <c r="A7" s="117"/>
      <c r="B7" s="119"/>
      <c r="C7" s="62" t="s">
        <v>14</v>
      </c>
      <c r="D7" s="62" t="s">
        <v>15</v>
      </c>
      <c r="E7" s="62" t="s">
        <v>16</v>
      </c>
      <c r="F7" s="119"/>
      <c r="G7" s="60"/>
      <c r="H7" s="119"/>
      <c r="I7" s="119"/>
      <c r="J7" s="119"/>
      <c r="K7" s="119"/>
      <c r="L7" s="63"/>
      <c r="M7" s="105"/>
      <c r="N7" s="61"/>
      <c r="O7" s="105"/>
      <c r="P7" s="104"/>
      <c r="Q7" s="105"/>
    </row>
    <row r="8" spans="1:20" ht="6.75" customHeight="1" x14ac:dyDescent="0.2">
      <c r="B8" s="60"/>
      <c r="C8" s="60"/>
      <c r="D8" s="60"/>
      <c r="E8" s="60"/>
      <c r="F8" s="60"/>
      <c r="G8" s="60"/>
      <c r="H8" s="64"/>
      <c r="I8" s="65"/>
      <c r="J8" s="65"/>
      <c r="K8" s="65"/>
      <c r="L8" s="61"/>
      <c r="M8" s="65"/>
      <c r="N8" s="61"/>
      <c r="O8" s="64"/>
      <c r="P8" s="60"/>
      <c r="Q8" s="64"/>
    </row>
    <row r="9" spans="1:20" ht="18" customHeight="1" x14ac:dyDescent="0.2">
      <c r="A9" s="66" t="s">
        <v>22</v>
      </c>
      <c r="B9" s="67">
        <v>1489860</v>
      </c>
      <c r="C9" s="67">
        <v>908951</v>
      </c>
      <c r="D9" s="67">
        <v>30478</v>
      </c>
      <c r="E9" s="67">
        <v>550416</v>
      </c>
      <c r="F9" s="67">
        <v>15</v>
      </c>
      <c r="G9" s="67">
        <v>0</v>
      </c>
      <c r="H9" s="67">
        <v>1486238</v>
      </c>
      <c r="I9" s="67">
        <v>98426</v>
      </c>
      <c r="J9" s="67">
        <v>1383578</v>
      </c>
      <c r="K9" s="67">
        <v>4234</v>
      </c>
      <c r="L9" s="67"/>
      <c r="M9" s="67">
        <v>16384</v>
      </c>
      <c r="N9" s="67"/>
      <c r="O9" s="67">
        <v>2181112</v>
      </c>
      <c r="P9" s="67"/>
      <c r="Q9" s="67">
        <v>11588966</v>
      </c>
      <c r="S9" s="55"/>
      <c r="T9" s="55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55"/>
    </row>
    <row r="11" spans="1:20" ht="18" customHeight="1" x14ac:dyDescent="0.2">
      <c r="A11" s="69" t="s">
        <v>23</v>
      </c>
      <c r="B11" s="67">
        <v>904321</v>
      </c>
      <c r="C11" s="70">
        <v>610447</v>
      </c>
      <c r="D11" s="70">
        <v>15883</v>
      </c>
      <c r="E11" s="70">
        <v>277982</v>
      </c>
      <c r="F11" s="70">
        <v>9</v>
      </c>
      <c r="G11" s="70">
        <v>0</v>
      </c>
      <c r="H11" s="67">
        <v>901753</v>
      </c>
      <c r="I11" s="70">
        <v>70860</v>
      </c>
      <c r="J11" s="70">
        <v>827722</v>
      </c>
      <c r="K11" s="70">
        <v>3171</v>
      </c>
      <c r="L11" s="70"/>
      <c r="M11" s="70">
        <v>11739</v>
      </c>
      <c r="N11" s="70"/>
      <c r="O11" s="70">
        <v>1063525</v>
      </c>
      <c r="P11" s="70"/>
      <c r="Q11" s="70">
        <v>4608457</v>
      </c>
      <c r="S11" s="55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55"/>
    </row>
    <row r="13" spans="1:20" ht="18" customHeight="1" x14ac:dyDescent="0.2">
      <c r="A13" s="69" t="s">
        <v>24</v>
      </c>
      <c r="B13" s="67">
        <v>804485</v>
      </c>
      <c r="C13" s="70">
        <v>532738</v>
      </c>
      <c r="D13" s="70">
        <v>15401</v>
      </c>
      <c r="E13" s="70">
        <v>256346</v>
      </c>
      <c r="F13" s="70">
        <v>0</v>
      </c>
      <c r="G13" s="70"/>
      <c r="H13" s="67">
        <v>801696</v>
      </c>
      <c r="I13" s="70">
        <v>66239</v>
      </c>
      <c r="J13" s="70">
        <v>735457</v>
      </c>
      <c r="K13" s="70">
        <v>0</v>
      </c>
      <c r="L13" s="70"/>
      <c r="M13" s="71">
        <v>10778</v>
      </c>
      <c r="N13" s="70"/>
      <c r="O13" s="70">
        <v>706514</v>
      </c>
      <c r="P13" s="70"/>
      <c r="Q13" s="70">
        <v>3222574</v>
      </c>
      <c r="S13" s="55"/>
    </row>
    <row r="14" spans="1:20" ht="18" customHeight="1" x14ac:dyDescent="0.2">
      <c r="A14" s="72" t="s">
        <v>61</v>
      </c>
      <c r="B14" s="67">
        <v>88966</v>
      </c>
      <c r="C14" s="70">
        <v>72248</v>
      </c>
      <c r="D14" s="70">
        <v>0</v>
      </c>
      <c r="E14" s="70">
        <v>16711</v>
      </c>
      <c r="F14" s="70">
        <v>7</v>
      </c>
      <c r="G14" s="70"/>
      <c r="H14" s="67">
        <v>89191</v>
      </c>
      <c r="I14" s="70">
        <v>3710</v>
      </c>
      <c r="J14" s="70">
        <v>85481</v>
      </c>
      <c r="K14" s="70">
        <v>0</v>
      </c>
      <c r="L14" s="70"/>
      <c r="M14" s="71">
        <v>921</v>
      </c>
      <c r="N14" s="70"/>
      <c r="O14" s="70">
        <v>350427</v>
      </c>
      <c r="P14" s="70"/>
      <c r="Q14" s="70">
        <v>1371937</v>
      </c>
      <c r="S14" s="55"/>
    </row>
    <row r="15" spans="1:20" ht="18" customHeight="1" x14ac:dyDescent="0.2">
      <c r="A15" s="69" t="s">
        <v>62</v>
      </c>
      <c r="B15" s="67">
        <v>10870</v>
      </c>
      <c r="C15" s="70">
        <v>5461</v>
      </c>
      <c r="D15" s="70">
        <v>482</v>
      </c>
      <c r="E15" s="70">
        <v>4925</v>
      </c>
      <c r="F15" s="70">
        <v>2</v>
      </c>
      <c r="G15" s="70"/>
      <c r="H15" s="67">
        <v>10866</v>
      </c>
      <c r="I15" s="70">
        <v>911</v>
      </c>
      <c r="J15" s="70">
        <v>6784</v>
      </c>
      <c r="K15" s="70">
        <v>3171</v>
      </c>
      <c r="L15" s="70"/>
      <c r="M15" s="71">
        <v>40</v>
      </c>
      <c r="N15" s="70"/>
      <c r="O15" s="70">
        <v>6584</v>
      </c>
      <c r="P15" s="70"/>
      <c r="Q15" s="70">
        <v>13946</v>
      </c>
      <c r="S15" s="55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55"/>
    </row>
    <row r="17" spans="1:19" ht="21.75" customHeight="1" x14ac:dyDescent="0.2">
      <c r="A17" s="69" t="s">
        <v>27</v>
      </c>
      <c r="B17" s="67">
        <v>585539</v>
      </c>
      <c r="C17" s="70">
        <v>298504</v>
      </c>
      <c r="D17" s="70">
        <v>14595</v>
      </c>
      <c r="E17" s="70">
        <v>272434</v>
      </c>
      <c r="F17" s="70">
        <v>6</v>
      </c>
      <c r="G17" s="70">
        <v>0</v>
      </c>
      <c r="H17" s="67">
        <v>584485</v>
      </c>
      <c r="I17" s="70">
        <v>27566</v>
      </c>
      <c r="J17" s="70">
        <v>555856</v>
      </c>
      <c r="K17" s="70">
        <v>1063</v>
      </c>
      <c r="L17" s="70"/>
      <c r="M17" s="70">
        <v>4645</v>
      </c>
      <c r="N17" s="70"/>
      <c r="O17" s="70">
        <v>1117587</v>
      </c>
      <c r="P17" s="70"/>
      <c r="Q17" s="70">
        <v>6980509</v>
      </c>
      <c r="S17" s="55"/>
    </row>
    <row r="18" spans="1:19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55"/>
    </row>
    <row r="19" spans="1:19" ht="18" customHeight="1" x14ac:dyDescent="0.2">
      <c r="A19" s="69" t="s">
        <v>28</v>
      </c>
      <c r="B19" s="67">
        <v>523678</v>
      </c>
      <c r="C19" s="70">
        <v>274498</v>
      </c>
      <c r="D19" s="70">
        <v>13835</v>
      </c>
      <c r="E19" s="70">
        <v>235345</v>
      </c>
      <c r="F19" s="70">
        <v>0</v>
      </c>
      <c r="G19" s="70"/>
      <c r="H19" s="67">
        <v>522713</v>
      </c>
      <c r="I19" s="70">
        <v>22288</v>
      </c>
      <c r="J19" s="70">
        <v>500425</v>
      </c>
      <c r="K19" s="70">
        <v>0</v>
      </c>
      <c r="L19" s="70"/>
      <c r="M19" s="70">
        <v>4026</v>
      </c>
      <c r="N19" s="70"/>
      <c r="O19" s="70">
        <v>961329</v>
      </c>
      <c r="P19" s="70"/>
      <c r="Q19" s="70">
        <v>4808282</v>
      </c>
      <c r="S19" s="55"/>
    </row>
    <row r="20" spans="1:19" ht="18" customHeight="1" x14ac:dyDescent="0.2">
      <c r="A20" s="69" t="s">
        <v>29</v>
      </c>
      <c r="B20" s="67">
        <v>37707</v>
      </c>
      <c r="C20" s="70">
        <v>14061</v>
      </c>
      <c r="D20" s="70">
        <v>465</v>
      </c>
      <c r="E20" s="70">
        <v>23181</v>
      </c>
      <c r="F20" s="70">
        <v>0</v>
      </c>
      <c r="G20" s="70"/>
      <c r="H20" s="67">
        <v>37707</v>
      </c>
      <c r="I20" s="70">
        <v>3418</v>
      </c>
      <c r="J20" s="70">
        <v>34289</v>
      </c>
      <c r="K20" s="70">
        <v>0</v>
      </c>
      <c r="L20" s="70"/>
      <c r="M20" s="70">
        <v>374</v>
      </c>
      <c r="N20" s="70"/>
      <c r="O20" s="70">
        <v>124413</v>
      </c>
      <c r="P20" s="70"/>
      <c r="Q20" s="70">
        <v>1010763</v>
      </c>
      <c r="S20" s="55"/>
    </row>
    <row r="21" spans="1:19" ht="18" customHeight="1" x14ac:dyDescent="0.2">
      <c r="A21" s="69" t="s">
        <v>30</v>
      </c>
      <c r="B21" s="67">
        <v>4384</v>
      </c>
      <c r="C21" s="71">
        <v>1627</v>
      </c>
      <c r="D21" s="71">
        <v>64</v>
      </c>
      <c r="E21" s="71">
        <v>2693</v>
      </c>
      <c r="F21" s="70">
        <v>0</v>
      </c>
      <c r="G21" s="70"/>
      <c r="H21" s="67">
        <v>4382</v>
      </c>
      <c r="I21" s="70">
        <v>290</v>
      </c>
      <c r="J21" s="70">
        <v>4076</v>
      </c>
      <c r="K21" s="70">
        <v>16</v>
      </c>
      <c r="L21" s="70"/>
      <c r="M21" s="70">
        <v>45</v>
      </c>
      <c r="N21" s="70"/>
      <c r="O21" s="70">
        <v>5459</v>
      </c>
      <c r="P21" s="70"/>
      <c r="Q21" s="70">
        <v>74196</v>
      </c>
      <c r="S21" s="55"/>
    </row>
    <row r="22" spans="1:19" ht="18" customHeight="1" x14ac:dyDescent="0.2">
      <c r="A22" s="72" t="s">
        <v>49</v>
      </c>
      <c r="B22" s="73"/>
      <c r="C22" s="74"/>
      <c r="D22" s="74"/>
      <c r="E22" s="74"/>
      <c r="F22" s="74"/>
      <c r="G22" s="75"/>
      <c r="H22" s="74"/>
      <c r="I22" s="74"/>
      <c r="J22" s="74"/>
      <c r="K22" s="74"/>
      <c r="L22" s="74"/>
      <c r="M22" s="74"/>
      <c r="N22" s="74"/>
      <c r="O22" s="74"/>
      <c r="P22" s="74"/>
      <c r="Q22" s="74"/>
      <c r="S22" s="55"/>
    </row>
    <row r="23" spans="1:19" ht="18" customHeight="1" x14ac:dyDescent="0.2">
      <c r="A23" s="72" t="s">
        <v>50</v>
      </c>
      <c r="B23" s="67">
        <v>3949</v>
      </c>
      <c r="C23" s="70">
        <v>1894</v>
      </c>
      <c r="D23" s="70">
        <v>92</v>
      </c>
      <c r="E23" s="70">
        <v>1963</v>
      </c>
      <c r="F23" s="70">
        <v>0</v>
      </c>
      <c r="G23" s="70"/>
      <c r="H23" s="67">
        <v>3871</v>
      </c>
      <c r="I23" s="70">
        <v>387</v>
      </c>
      <c r="J23" s="70">
        <v>3484</v>
      </c>
      <c r="K23" s="70">
        <v>0</v>
      </c>
      <c r="L23" s="70"/>
      <c r="M23" s="70">
        <v>78</v>
      </c>
      <c r="N23" s="70"/>
      <c r="O23" s="70">
        <v>6787</v>
      </c>
      <c r="P23" s="70"/>
      <c r="Q23" s="70">
        <v>4689</v>
      </c>
      <c r="S23" s="55"/>
    </row>
    <row r="24" spans="1:19" ht="18" customHeight="1" x14ac:dyDescent="0.2">
      <c r="A24" s="69" t="s">
        <v>63</v>
      </c>
      <c r="B24" s="67">
        <v>15821</v>
      </c>
      <c r="C24" s="70">
        <v>6424</v>
      </c>
      <c r="D24" s="70">
        <v>139</v>
      </c>
      <c r="E24" s="70">
        <v>9252</v>
      </c>
      <c r="F24" s="70">
        <v>6</v>
      </c>
      <c r="G24" s="70"/>
      <c r="H24" s="67">
        <v>15812</v>
      </c>
      <c r="I24" s="70">
        <v>1183</v>
      </c>
      <c r="J24" s="70">
        <v>13582</v>
      </c>
      <c r="K24" s="70">
        <v>1047</v>
      </c>
      <c r="L24" s="70"/>
      <c r="M24" s="70">
        <v>122</v>
      </c>
      <c r="N24" s="70"/>
      <c r="O24" s="70">
        <v>19599</v>
      </c>
      <c r="P24" s="70"/>
      <c r="Q24" s="70">
        <v>1082579</v>
      </c>
      <c r="S24" s="55"/>
    </row>
    <row r="25" spans="1:19" ht="4.5" customHeight="1" thickBot="1" x14ac:dyDescent="0.25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9" ht="5.0999999999999996" customHeight="1" x14ac:dyDescent="0.2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</row>
    <row r="27" spans="1:19" x14ac:dyDescent="0.2">
      <c r="A27" s="78" t="s">
        <v>75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9" x14ac:dyDescent="0.2">
      <c r="A28" s="78" t="s">
        <v>90</v>
      </c>
    </row>
    <row r="29" spans="1:19" x14ac:dyDescent="0.2">
      <c r="A29" s="78"/>
    </row>
    <row r="30" spans="1:19" x14ac:dyDescent="0.2">
      <c r="A30" s="78"/>
    </row>
    <row r="31" spans="1:19" x14ac:dyDescent="0.2">
      <c r="A31" s="78"/>
    </row>
    <row r="32" spans="1:19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4">
    <mergeCell ref="A5:A7"/>
    <mergeCell ref="B5:E5"/>
    <mergeCell ref="H5:K5"/>
    <mergeCell ref="M5:M7"/>
    <mergeCell ref="Q5:Q7"/>
    <mergeCell ref="B6:B7"/>
    <mergeCell ref="C6:E6"/>
    <mergeCell ref="F6:F7"/>
    <mergeCell ref="H6:H7"/>
    <mergeCell ref="I6:I7"/>
    <mergeCell ref="J6:J7"/>
    <mergeCell ref="K6:K7"/>
    <mergeCell ref="O5:O7"/>
    <mergeCell ref="P5:P7"/>
  </mergeCells>
  <phoneticPr fontId="10" type="noConversion"/>
  <pageMargins left="0.75" right="0.75" top="1" bottom="1" header="0" footer="0"/>
  <pageSetup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workbookViewId="0"/>
  </sheetViews>
  <sheetFormatPr baseColWidth="10" defaultRowHeight="12.75" x14ac:dyDescent="0.2"/>
  <cols>
    <col min="1" max="1" width="15.7109375" style="2" customWidth="1"/>
    <col min="2" max="2" width="9.28515625" style="2" customWidth="1"/>
    <col min="3" max="3" width="10.7109375" style="2" customWidth="1"/>
    <col min="4" max="4" width="10.28515625" style="2" customWidth="1"/>
    <col min="5" max="5" width="10" style="2" customWidth="1"/>
    <col min="6" max="6" width="11.5703125" style="2" customWidth="1"/>
    <col min="7" max="7" width="0.7109375" style="2" customWidth="1"/>
    <col min="8" max="8" width="9.28515625" style="2" customWidth="1"/>
    <col min="9" max="9" width="11.140625" style="2" customWidth="1"/>
    <col min="10" max="11" width="11.28515625" style="2" customWidth="1"/>
    <col min="12" max="12" width="0.7109375" style="2" customWidth="1"/>
    <col min="13" max="13" width="10" style="2" customWidth="1"/>
    <col min="14" max="14" width="0.85546875" style="2" customWidth="1"/>
    <col min="15" max="15" width="11.42578125" style="2" customWidth="1"/>
    <col min="16" max="16" width="0.85546875" style="2" customWidth="1"/>
    <col min="17" max="17" width="10.28515625" style="2" customWidth="1"/>
    <col min="18" max="18" width="14.85546875" style="2" customWidth="1"/>
    <col min="19" max="16384" width="11.42578125" style="2"/>
  </cols>
  <sheetData>
    <row r="1" spans="1:20" x14ac:dyDescent="0.2">
      <c r="A1" s="1" t="s">
        <v>0</v>
      </c>
    </row>
    <row r="2" spans="1:20" s="4" customFormat="1" x14ac:dyDescent="0.2">
      <c r="A2" s="3" t="s">
        <v>73</v>
      </c>
      <c r="C2" s="5"/>
      <c r="D2" s="5"/>
      <c r="M2" s="5"/>
      <c r="N2" s="5"/>
      <c r="Q2" s="5"/>
    </row>
    <row r="3" spans="1:20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0" ht="5.0999999999999996" customHeight="1" thickBot="1" x14ac:dyDescent="0.25">
      <c r="A4" s="6"/>
      <c r="B4" s="8"/>
    </row>
    <row r="5" spans="1:20" x14ac:dyDescent="0.2">
      <c r="A5" s="120" t="s">
        <v>2</v>
      </c>
      <c r="B5" s="123" t="s">
        <v>3</v>
      </c>
      <c r="C5" s="124"/>
      <c r="D5" s="124"/>
      <c r="E5" s="124"/>
      <c r="F5" s="37"/>
      <c r="G5" s="10"/>
      <c r="H5" s="125" t="s">
        <v>4</v>
      </c>
      <c r="I5" s="125"/>
      <c r="J5" s="125"/>
      <c r="K5" s="125"/>
      <c r="L5" s="11"/>
      <c r="M5" s="126" t="s">
        <v>66</v>
      </c>
      <c r="N5" s="41"/>
      <c r="O5" s="126" t="s">
        <v>67</v>
      </c>
      <c r="P5" s="126"/>
      <c r="Q5" s="126" t="s">
        <v>68</v>
      </c>
    </row>
    <row r="6" spans="1:20" ht="12.75" customHeight="1" x14ac:dyDescent="0.2">
      <c r="A6" s="121"/>
      <c r="B6" s="129" t="s">
        <v>7</v>
      </c>
      <c r="C6" s="129" t="s">
        <v>8</v>
      </c>
      <c r="D6" s="129"/>
      <c r="E6" s="129"/>
      <c r="F6" s="131" t="s">
        <v>69</v>
      </c>
      <c r="G6" s="12"/>
      <c r="H6" s="129" t="s">
        <v>7</v>
      </c>
      <c r="I6" s="129" t="s">
        <v>70</v>
      </c>
      <c r="J6" s="129" t="s">
        <v>71</v>
      </c>
      <c r="K6" s="129" t="s">
        <v>69</v>
      </c>
      <c r="L6" s="12"/>
      <c r="M6" s="127"/>
      <c r="N6" s="15"/>
      <c r="O6" s="127"/>
      <c r="P6" s="127"/>
      <c r="Q6" s="127"/>
    </row>
    <row r="7" spans="1:20" ht="12.75" customHeight="1" thickBot="1" x14ac:dyDescent="0.25">
      <c r="A7" s="122"/>
      <c r="B7" s="130"/>
      <c r="C7" s="18" t="s">
        <v>14</v>
      </c>
      <c r="D7" s="18" t="s">
        <v>15</v>
      </c>
      <c r="E7" s="18" t="s">
        <v>16</v>
      </c>
      <c r="F7" s="130"/>
      <c r="G7" s="12"/>
      <c r="H7" s="130"/>
      <c r="I7" s="130"/>
      <c r="J7" s="130"/>
      <c r="K7" s="130"/>
      <c r="L7" s="42"/>
      <c r="M7" s="128"/>
      <c r="N7" s="15"/>
      <c r="O7" s="128"/>
      <c r="P7" s="127"/>
      <c r="Q7" s="128"/>
    </row>
    <row r="8" spans="1:20" ht="6.75" customHeight="1" x14ac:dyDescent="0.2">
      <c r="B8" s="12"/>
      <c r="C8" s="12"/>
      <c r="D8" s="12"/>
      <c r="E8" s="12"/>
      <c r="F8" s="12"/>
      <c r="G8" s="12"/>
      <c r="H8" s="9"/>
      <c r="I8" s="20"/>
      <c r="J8" s="20"/>
      <c r="K8" s="20"/>
      <c r="L8" s="43"/>
      <c r="M8" s="20"/>
      <c r="N8" s="43"/>
      <c r="O8" s="9"/>
      <c r="P8" s="12"/>
      <c r="Q8" s="9"/>
    </row>
    <row r="9" spans="1:20" ht="18" customHeight="1" x14ac:dyDescent="0.2">
      <c r="A9" s="21" t="s">
        <v>22</v>
      </c>
      <c r="B9" s="44">
        <v>1468955</v>
      </c>
      <c r="C9" s="44">
        <v>905592</v>
      </c>
      <c r="D9" s="44">
        <v>32297</v>
      </c>
      <c r="E9" s="44">
        <v>530321</v>
      </c>
      <c r="F9" s="44">
        <v>745</v>
      </c>
      <c r="G9" s="44"/>
      <c r="H9" s="44">
        <v>1472650</v>
      </c>
      <c r="I9" s="44">
        <v>97126</v>
      </c>
      <c r="J9" s="44">
        <v>1370909</v>
      </c>
      <c r="K9" s="44">
        <v>4615</v>
      </c>
      <c r="L9" s="44"/>
      <c r="M9" s="44">
        <v>15988</v>
      </c>
      <c r="N9" s="44"/>
      <c r="O9" s="44">
        <v>2194153</v>
      </c>
      <c r="P9" s="44"/>
      <c r="Q9" s="44">
        <v>10474351</v>
      </c>
      <c r="S9" s="8"/>
      <c r="T9" s="8"/>
    </row>
    <row r="10" spans="1:20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S10" s="8"/>
    </row>
    <row r="11" spans="1:20" ht="18" customHeight="1" x14ac:dyDescent="0.2">
      <c r="A11" s="24" t="s">
        <v>23</v>
      </c>
      <c r="B11" s="45">
        <v>876444</v>
      </c>
      <c r="C11" s="45">
        <v>599057</v>
      </c>
      <c r="D11" s="45">
        <v>15307</v>
      </c>
      <c r="E11" s="45">
        <v>262078</v>
      </c>
      <c r="F11" s="45">
        <v>2</v>
      </c>
      <c r="G11" s="45"/>
      <c r="H11" s="45">
        <v>874541</v>
      </c>
      <c r="I11" s="45">
        <v>69659</v>
      </c>
      <c r="J11" s="45">
        <v>804428</v>
      </c>
      <c r="K11" s="45">
        <v>454</v>
      </c>
      <c r="L11" s="45"/>
      <c r="M11" s="45">
        <v>10787</v>
      </c>
      <c r="N11" s="45"/>
      <c r="O11" s="45">
        <v>1091929</v>
      </c>
      <c r="P11" s="45"/>
      <c r="Q11" s="45">
        <v>4499606</v>
      </c>
      <c r="S11" s="8"/>
    </row>
    <row r="12" spans="1:20" ht="4.5" customHeight="1" x14ac:dyDescent="0.2">
      <c r="A12" s="2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S12" s="8"/>
    </row>
    <row r="13" spans="1:20" ht="18" customHeight="1" x14ac:dyDescent="0.2">
      <c r="A13" s="24" t="s">
        <v>24</v>
      </c>
      <c r="B13" s="45">
        <v>772734</v>
      </c>
      <c r="C13" s="45">
        <v>517587</v>
      </c>
      <c r="D13" s="45">
        <v>15276</v>
      </c>
      <c r="E13" s="45">
        <v>239871</v>
      </c>
      <c r="F13" s="45">
        <v>0</v>
      </c>
      <c r="G13" s="45"/>
      <c r="H13" s="45">
        <v>770383</v>
      </c>
      <c r="I13" s="45">
        <v>64313</v>
      </c>
      <c r="J13" s="45">
        <v>706070</v>
      </c>
      <c r="K13" s="45">
        <v>0</v>
      </c>
      <c r="L13" s="45"/>
      <c r="M13" s="46">
        <v>10726</v>
      </c>
      <c r="N13" s="45"/>
      <c r="O13" s="45">
        <v>738184</v>
      </c>
      <c r="P13" s="45"/>
      <c r="Q13" s="45">
        <v>3144894</v>
      </c>
      <c r="S13" s="8"/>
    </row>
    <row r="14" spans="1:20" ht="18" customHeight="1" x14ac:dyDescent="0.2">
      <c r="A14" s="36" t="s">
        <v>61</v>
      </c>
      <c r="B14" s="45">
        <v>91366</v>
      </c>
      <c r="C14" s="45">
        <v>74672</v>
      </c>
      <c r="D14" s="45">
        <v>0</v>
      </c>
      <c r="E14" s="45">
        <v>16694</v>
      </c>
      <c r="F14" s="45">
        <v>0</v>
      </c>
      <c r="G14" s="45"/>
      <c r="H14" s="45">
        <v>91900</v>
      </c>
      <c r="I14" s="45">
        <v>4313</v>
      </c>
      <c r="J14" s="45">
        <v>87587</v>
      </c>
      <c r="K14" s="45">
        <v>0</v>
      </c>
      <c r="L14" s="45"/>
      <c r="M14" s="46" t="s">
        <v>74</v>
      </c>
      <c r="N14" s="45"/>
      <c r="O14" s="45">
        <v>348019</v>
      </c>
      <c r="P14" s="45"/>
      <c r="Q14" s="45">
        <v>1340249</v>
      </c>
      <c r="S14" s="8"/>
    </row>
    <row r="15" spans="1:20" ht="18" customHeight="1" x14ac:dyDescent="0.2">
      <c r="A15" s="24" t="s">
        <v>62</v>
      </c>
      <c r="B15" s="45">
        <v>12344</v>
      </c>
      <c r="C15" s="45">
        <v>6798</v>
      </c>
      <c r="D15" s="45">
        <v>31</v>
      </c>
      <c r="E15" s="45">
        <v>5513</v>
      </c>
      <c r="F15" s="45">
        <v>2</v>
      </c>
      <c r="G15" s="45"/>
      <c r="H15" s="45">
        <v>12258</v>
      </c>
      <c r="I15" s="45">
        <v>1033</v>
      </c>
      <c r="J15" s="45">
        <v>10771</v>
      </c>
      <c r="K15" s="45">
        <v>454</v>
      </c>
      <c r="L15" s="45"/>
      <c r="M15" s="46">
        <v>61</v>
      </c>
      <c r="N15" s="45"/>
      <c r="O15" s="45">
        <v>5726</v>
      </c>
      <c r="P15" s="45"/>
      <c r="Q15" s="45">
        <v>14463</v>
      </c>
      <c r="S15" s="8"/>
    </row>
    <row r="16" spans="1:20" ht="5.0999999999999996" customHeight="1" x14ac:dyDescent="0.2">
      <c r="A16" s="2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S16" s="8"/>
    </row>
    <row r="17" spans="1:19" ht="21.75" customHeight="1" x14ac:dyDescent="0.2">
      <c r="A17" s="24" t="s">
        <v>27</v>
      </c>
      <c r="B17" s="45">
        <v>592511</v>
      </c>
      <c r="C17" s="45">
        <v>306535</v>
      </c>
      <c r="D17" s="45">
        <v>16990</v>
      </c>
      <c r="E17" s="45">
        <v>268243</v>
      </c>
      <c r="F17" s="45">
        <v>743</v>
      </c>
      <c r="G17" s="45"/>
      <c r="H17" s="45">
        <v>598109</v>
      </c>
      <c r="I17" s="45">
        <v>27467</v>
      </c>
      <c r="J17" s="45">
        <v>566481</v>
      </c>
      <c r="K17" s="45">
        <v>4161</v>
      </c>
      <c r="L17" s="45"/>
      <c r="M17" s="45">
        <v>5201</v>
      </c>
      <c r="N17" s="45"/>
      <c r="O17" s="45">
        <v>1102224</v>
      </c>
      <c r="P17" s="45"/>
      <c r="Q17" s="45">
        <v>5974745</v>
      </c>
      <c r="S17" s="8"/>
    </row>
    <row r="18" spans="1:19" ht="4.5" customHeight="1" x14ac:dyDescent="0.2">
      <c r="A18" s="2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S18" s="8"/>
    </row>
    <row r="19" spans="1:19" ht="18" customHeight="1" x14ac:dyDescent="0.2">
      <c r="A19" s="24" t="s">
        <v>28</v>
      </c>
      <c r="B19" s="45">
        <v>532241</v>
      </c>
      <c r="C19" s="45">
        <v>284141</v>
      </c>
      <c r="D19" s="45">
        <v>16375</v>
      </c>
      <c r="E19" s="45">
        <v>231725</v>
      </c>
      <c r="F19" s="45">
        <v>0</v>
      </c>
      <c r="G19" s="45"/>
      <c r="H19" s="45">
        <v>531509</v>
      </c>
      <c r="I19" s="45">
        <v>22648</v>
      </c>
      <c r="J19" s="45">
        <v>508861</v>
      </c>
      <c r="K19" s="45">
        <v>0</v>
      </c>
      <c r="L19" s="45"/>
      <c r="M19" s="45">
        <v>4608</v>
      </c>
      <c r="N19" s="45"/>
      <c r="O19" s="45">
        <v>949952</v>
      </c>
      <c r="P19" s="45"/>
      <c r="Q19" s="45">
        <v>4714127</v>
      </c>
      <c r="S19" s="8"/>
    </row>
    <row r="20" spans="1:19" ht="18" customHeight="1" x14ac:dyDescent="0.2">
      <c r="A20" s="24" t="s">
        <v>29</v>
      </c>
      <c r="B20" s="45">
        <v>39397</v>
      </c>
      <c r="C20" s="45">
        <v>14902</v>
      </c>
      <c r="D20" s="45">
        <v>377</v>
      </c>
      <c r="E20" s="45">
        <v>24118</v>
      </c>
      <c r="F20" s="45">
        <v>0</v>
      </c>
      <c r="G20" s="45"/>
      <c r="H20" s="45">
        <v>39540</v>
      </c>
      <c r="I20" s="45">
        <v>3314</v>
      </c>
      <c r="J20" s="45">
        <v>36226</v>
      </c>
      <c r="K20" s="45">
        <v>0</v>
      </c>
      <c r="L20" s="45"/>
      <c r="M20" s="45">
        <v>293</v>
      </c>
      <c r="N20" s="45"/>
      <c r="O20" s="45">
        <v>120356</v>
      </c>
      <c r="P20" s="45"/>
      <c r="Q20" s="45">
        <v>1025606</v>
      </c>
      <c r="S20" s="8"/>
    </row>
    <row r="21" spans="1:19" ht="18" customHeight="1" x14ac:dyDescent="0.2">
      <c r="A21" s="24" t="s">
        <v>30</v>
      </c>
      <c r="B21" s="45">
        <v>4933</v>
      </c>
      <c r="C21" s="46">
        <v>1707</v>
      </c>
      <c r="D21" s="46">
        <v>56</v>
      </c>
      <c r="E21" s="46">
        <v>3170</v>
      </c>
      <c r="F21" s="45">
        <v>0</v>
      </c>
      <c r="G21" s="45"/>
      <c r="H21" s="45">
        <v>4933</v>
      </c>
      <c r="I21" s="45">
        <v>164</v>
      </c>
      <c r="J21" s="45">
        <v>4769</v>
      </c>
      <c r="K21" s="45">
        <v>0</v>
      </c>
      <c r="L21" s="45"/>
      <c r="M21" s="45">
        <v>55</v>
      </c>
      <c r="N21" s="45"/>
      <c r="O21" s="45">
        <v>7107</v>
      </c>
      <c r="P21" s="45"/>
      <c r="Q21" s="45">
        <v>109250</v>
      </c>
      <c r="S21" s="8"/>
    </row>
    <row r="22" spans="1:19" ht="18" customHeight="1" x14ac:dyDescent="0.2">
      <c r="A22" s="36" t="s">
        <v>49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 t="s">
        <v>76</v>
      </c>
      <c r="S22" s="8"/>
    </row>
    <row r="23" spans="1:19" ht="18" customHeight="1" x14ac:dyDescent="0.2">
      <c r="A23" s="36" t="s">
        <v>50</v>
      </c>
      <c r="B23" s="45">
        <v>3803</v>
      </c>
      <c r="C23" s="45">
        <v>1824</v>
      </c>
      <c r="D23" s="45">
        <v>90</v>
      </c>
      <c r="E23" s="45">
        <v>1889</v>
      </c>
      <c r="F23" s="45">
        <v>0</v>
      </c>
      <c r="G23" s="45"/>
      <c r="H23" s="45">
        <v>3723</v>
      </c>
      <c r="I23" s="45">
        <v>375</v>
      </c>
      <c r="J23" s="45">
        <v>3348</v>
      </c>
      <c r="K23" s="45">
        <v>0</v>
      </c>
      <c r="L23" s="45"/>
      <c r="M23" s="45">
        <v>78</v>
      </c>
      <c r="N23" s="45"/>
      <c r="O23" s="45">
        <v>6528</v>
      </c>
      <c r="P23" s="45"/>
      <c r="Q23" s="45">
        <v>4511</v>
      </c>
      <c r="S23" s="8"/>
    </row>
    <row r="24" spans="1:19" ht="18" customHeight="1" x14ac:dyDescent="0.2">
      <c r="A24" s="24" t="s">
        <v>63</v>
      </c>
      <c r="B24" s="45">
        <v>12137</v>
      </c>
      <c r="C24" s="45">
        <v>3961</v>
      </c>
      <c r="D24" s="45">
        <v>92</v>
      </c>
      <c r="E24" s="45">
        <v>7341</v>
      </c>
      <c r="F24" s="45">
        <v>743</v>
      </c>
      <c r="G24" s="45"/>
      <c r="H24" s="45">
        <v>18404</v>
      </c>
      <c r="I24" s="45">
        <v>966</v>
      </c>
      <c r="J24" s="45">
        <v>13277</v>
      </c>
      <c r="K24" s="45">
        <v>4161</v>
      </c>
      <c r="L24" s="45"/>
      <c r="M24" s="45">
        <v>167</v>
      </c>
      <c r="N24" s="45"/>
      <c r="O24" s="45">
        <v>18281</v>
      </c>
      <c r="P24" s="45"/>
      <c r="Q24" s="45">
        <v>121251</v>
      </c>
      <c r="S24" s="8"/>
    </row>
    <row r="25" spans="1:19" ht="4.5" customHeight="1" thickBot="1" x14ac:dyDescent="0.25">
      <c r="A25" s="16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9" ht="5.0999999999999996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9" x14ac:dyDescent="0.2">
      <c r="A27" s="33" t="s">
        <v>75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9" x14ac:dyDescent="0.2">
      <c r="A28" s="33" t="s">
        <v>78</v>
      </c>
    </row>
    <row r="29" spans="1:19" x14ac:dyDescent="0.2">
      <c r="A29" s="33"/>
    </row>
    <row r="30" spans="1:19" x14ac:dyDescent="0.2">
      <c r="A30" s="33"/>
    </row>
    <row r="31" spans="1:19" x14ac:dyDescent="0.2">
      <c r="A31" s="33"/>
    </row>
    <row r="32" spans="1:19" x14ac:dyDescent="0.2">
      <c r="A32" s="33"/>
    </row>
    <row r="33" spans="1:1" ht="12.75" customHeight="1" x14ac:dyDescent="0.2"/>
    <row r="36" spans="1:1" x14ac:dyDescent="0.2">
      <c r="A36" s="33"/>
    </row>
    <row r="37" spans="1:1" x14ac:dyDescent="0.2">
      <c r="A37" s="34"/>
    </row>
  </sheetData>
  <mergeCells count="14">
    <mergeCell ref="A5:A7"/>
    <mergeCell ref="B5:E5"/>
    <mergeCell ref="H5:K5"/>
    <mergeCell ref="M5:M7"/>
    <mergeCell ref="Q5:Q7"/>
    <mergeCell ref="B6:B7"/>
    <mergeCell ref="C6:E6"/>
    <mergeCell ref="F6:F7"/>
    <mergeCell ref="H6:H7"/>
    <mergeCell ref="I6:I7"/>
    <mergeCell ref="J6:J7"/>
    <mergeCell ref="K6:K7"/>
    <mergeCell ref="O5:O7"/>
    <mergeCell ref="P5:P7"/>
  </mergeCells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showGridLines="0" workbookViewId="0"/>
  </sheetViews>
  <sheetFormatPr baseColWidth="10" defaultRowHeight="12.75" x14ac:dyDescent="0.2"/>
  <cols>
    <col min="1" max="1" width="15.7109375" style="2" customWidth="1"/>
    <col min="2" max="2" width="9.28515625" style="2" customWidth="1"/>
    <col min="3" max="3" width="10.7109375" style="2" customWidth="1"/>
    <col min="4" max="4" width="10.28515625" style="2" customWidth="1"/>
    <col min="5" max="5" width="10" style="2" customWidth="1"/>
    <col min="6" max="6" width="11.5703125" style="2" customWidth="1"/>
    <col min="7" max="7" width="0.7109375" style="2" customWidth="1"/>
    <col min="8" max="8" width="9.28515625" style="2" customWidth="1"/>
    <col min="9" max="9" width="11.140625" style="2" customWidth="1"/>
    <col min="10" max="11" width="11.28515625" style="2" customWidth="1"/>
    <col min="12" max="12" width="0.7109375" style="2" customWidth="1"/>
    <col min="13" max="13" width="10" style="2" customWidth="1"/>
    <col min="14" max="14" width="0.85546875" style="2" customWidth="1"/>
    <col min="15" max="15" width="11.42578125" style="2" customWidth="1"/>
    <col min="16" max="16" width="0.85546875" style="2" customWidth="1"/>
    <col min="17" max="17" width="10.28515625" style="2" customWidth="1"/>
    <col min="18" max="18" width="14.85546875" style="2" customWidth="1"/>
    <col min="19" max="16384" width="11.42578125" style="2"/>
  </cols>
  <sheetData>
    <row r="1" spans="1:20" x14ac:dyDescent="0.2">
      <c r="A1" s="1" t="s">
        <v>0</v>
      </c>
    </row>
    <row r="2" spans="1:20" s="4" customFormat="1" x14ac:dyDescent="0.2">
      <c r="A2" s="3" t="s">
        <v>65</v>
      </c>
      <c r="C2" s="5"/>
      <c r="D2" s="5"/>
      <c r="M2" s="5"/>
      <c r="N2" s="5"/>
      <c r="Q2" s="5"/>
    </row>
    <row r="3" spans="1:20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20" ht="5.0999999999999996" customHeight="1" thickBot="1" x14ac:dyDescent="0.25">
      <c r="A4" s="6"/>
      <c r="B4" s="8"/>
    </row>
    <row r="5" spans="1:20" x14ac:dyDescent="0.2">
      <c r="A5" s="120" t="s">
        <v>2</v>
      </c>
      <c r="B5" s="123" t="s">
        <v>3</v>
      </c>
      <c r="C5" s="124"/>
      <c r="D5" s="124"/>
      <c r="E5" s="124"/>
      <c r="F5" s="37"/>
      <c r="G5" s="10"/>
      <c r="H5" s="125" t="s">
        <v>4</v>
      </c>
      <c r="I5" s="125"/>
      <c r="J5" s="125"/>
      <c r="K5" s="125"/>
      <c r="L5" s="11"/>
      <c r="M5" s="126" t="s">
        <v>66</v>
      </c>
      <c r="N5" s="41"/>
      <c r="O5" s="126" t="s">
        <v>67</v>
      </c>
      <c r="P5" s="126"/>
      <c r="Q5" s="126" t="s">
        <v>68</v>
      </c>
    </row>
    <row r="6" spans="1:20" ht="12.75" customHeight="1" x14ac:dyDescent="0.2">
      <c r="A6" s="121"/>
      <c r="B6" s="129" t="s">
        <v>7</v>
      </c>
      <c r="C6" s="129" t="s">
        <v>8</v>
      </c>
      <c r="D6" s="129"/>
      <c r="E6" s="129"/>
      <c r="F6" s="131" t="s">
        <v>69</v>
      </c>
      <c r="G6" s="12"/>
      <c r="H6" s="129" t="s">
        <v>7</v>
      </c>
      <c r="I6" s="129" t="s">
        <v>70</v>
      </c>
      <c r="J6" s="129" t="s">
        <v>71</v>
      </c>
      <c r="K6" s="129" t="s">
        <v>69</v>
      </c>
      <c r="L6" s="12"/>
      <c r="M6" s="127"/>
      <c r="N6" s="15"/>
      <c r="O6" s="127"/>
      <c r="P6" s="127"/>
      <c r="Q6" s="127"/>
    </row>
    <row r="7" spans="1:20" ht="12.75" customHeight="1" thickBot="1" x14ac:dyDescent="0.25">
      <c r="A7" s="122"/>
      <c r="B7" s="130"/>
      <c r="C7" s="18" t="s">
        <v>14</v>
      </c>
      <c r="D7" s="18" t="s">
        <v>15</v>
      </c>
      <c r="E7" s="18" t="s">
        <v>16</v>
      </c>
      <c r="F7" s="130"/>
      <c r="G7" s="12"/>
      <c r="H7" s="130"/>
      <c r="I7" s="130"/>
      <c r="J7" s="130"/>
      <c r="K7" s="130"/>
      <c r="L7" s="42"/>
      <c r="M7" s="128"/>
      <c r="N7" s="15"/>
      <c r="O7" s="128"/>
      <c r="P7" s="127"/>
      <c r="Q7" s="128"/>
    </row>
    <row r="8" spans="1:20" ht="6.75" customHeight="1" x14ac:dyDescent="0.2">
      <c r="B8" s="12"/>
      <c r="C8" s="12"/>
      <c r="D8" s="12"/>
      <c r="E8" s="12"/>
      <c r="F8" s="12"/>
      <c r="G8" s="12"/>
      <c r="H8" s="9"/>
      <c r="I8" s="20"/>
      <c r="J8" s="20"/>
      <c r="K8" s="20"/>
      <c r="L8" s="43"/>
      <c r="M8" s="20"/>
      <c r="N8" s="43"/>
      <c r="O8" s="9"/>
      <c r="P8" s="12"/>
      <c r="Q8" s="9"/>
    </row>
    <row r="9" spans="1:20" ht="18" customHeight="1" x14ac:dyDescent="0.2">
      <c r="A9" s="21" t="s">
        <v>22</v>
      </c>
      <c r="B9" s="44">
        <v>1473259</v>
      </c>
      <c r="C9" s="44">
        <v>913283</v>
      </c>
      <c r="D9" s="44">
        <v>38317</v>
      </c>
      <c r="E9" s="44">
        <v>511693</v>
      </c>
      <c r="F9" s="44">
        <v>9966</v>
      </c>
      <c r="G9" s="44"/>
      <c r="H9" s="44">
        <v>1478052</v>
      </c>
      <c r="I9" s="44">
        <v>94662</v>
      </c>
      <c r="J9" s="44">
        <v>1364431</v>
      </c>
      <c r="K9" s="44">
        <v>18959</v>
      </c>
      <c r="L9" s="44"/>
      <c r="M9" s="44">
        <v>20258</v>
      </c>
      <c r="N9" s="44"/>
      <c r="O9" s="44">
        <v>2230414</v>
      </c>
      <c r="P9" s="44"/>
      <c r="Q9" s="44">
        <v>10463874</v>
      </c>
      <c r="S9" s="8"/>
      <c r="T9" s="8"/>
    </row>
    <row r="10" spans="1:20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S10" s="8"/>
    </row>
    <row r="11" spans="1:20" ht="18" customHeight="1" x14ac:dyDescent="0.2">
      <c r="A11" s="24" t="s">
        <v>23</v>
      </c>
      <c r="B11" s="45">
        <v>840209</v>
      </c>
      <c r="C11" s="45">
        <v>582084</v>
      </c>
      <c r="D11" s="45">
        <v>16438</v>
      </c>
      <c r="E11" s="45">
        <v>241687</v>
      </c>
      <c r="F11" s="45">
        <v>0</v>
      </c>
      <c r="G11" s="45"/>
      <c r="H11" s="45">
        <v>839465</v>
      </c>
      <c r="I11" s="45">
        <v>65628</v>
      </c>
      <c r="J11" s="45">
        <v>772042</v>
      </c>
      <c r="K11" s="45">
        <v>1795</v>
      </c>
      <c r="L11" s="45"/>
      <c r="M11" s="45">
        <v>11781</v>
      </c>
      <c r="N11" s="45"/>
      <c r="O11" s="45">
        <v>1119725</v>
      </c>
      <c r="P11" s="45"/>
      <c r="Q11" s="45">
        <v>4408871</v>
      </c>
      <c r="S11" s="8"/>
    </row>
    <row r="12" spans="1:20" ht="4.5" customHeight="1" x14ac:dyDescent="0.2">
      <c r="A12" s="2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S12" s="8"/>
    </row>
    <row r="13" spans="1:20" ht="18" customHeight="1" x14ac:dyDescent="0.2">
      <c r="A13" s="24" t="s">
        <v>24</v>
      </c>
      <c r="B13" s="45">
        <v>733925</v>
      </c>
      <c r="C13" s="45">
        <v>497448</v>
      </c>
      <c r="D13" s="45">
        <v>16423</v>
      </c>
      <c r="E13" s="45">
        <v>220054</v>
      </c>
      <c r="F13" s="45">
        <v>0</v>
      </c>
      <c r="G13" s="45"/>
      <c r="H13" s="45">
        <v>732940</v>
      </c>
      <c r="I13" s="45">
        <v>60196</v>
      </c>
      <c r="J13" s="45">
        <v>672744</v>
      </c>
      <c r="K13" s="45">
        <v>0</v>
      </c>
      <c r="L13" s="45"/>
      <c r="M13" s="45">
        <v>10783</v>
      </c>
      <c r="N13" s="45"/>
      <c r="O13" s="45">
        <v>768376</v>
      </c>
      <c r="P13" s="45"/>
      <c r="Q13" s="45">
        <v>3099831</v>
      </c>
      <c r="S13" s="8"/>
    </row>
    <row r="14" spans="1:20" ht="18" customHeight="1" x14ac:dyDescent="0.2">
      <c r="A14" s="36" t="s">
        <v>61</v>
      </c>
      <c r="B14" s="45">
        <v>96553</v>
      </c>
      <c r="C14" s="45">
        <v>78872</v>
      </c>
      <c r="D14" s="45">
        <v>0</v>
      </c>
      <c r="E14" s="45">
        <v>17681</v>
      </c>
      <c r="F14" s="45">
        <v>0</v>
      </c>
      <c r="G14" s="45"/>
      <c r="H14" s="45">
        <v>96584</v>
      </c>
      <c r="I14" s="45">
        <v>4516</v>
      </c>
      <c r="J14" s="45">
        <v>92068</v>
      </c>
      <c r="K14" s="45">
        <v>0</v>
      </c>
      <c r="L14" s="45"/>
      <c r="M14" s="45">
        <v>938</v>
      </c>
      <c r="N14" s="45"/>
      <c r="O14" s="45">
        <v>348262</v>
      </c>
      <c r="P14" s="45"/>
      <c r="Q14" s="45">
        <v>1304994</v>
      </c>
      <c r="S14" s="8"/>
    </row>
    <row r="15" spans="1:20" ht="18" customHeight="1" x14ac:dyDescent="0.2">
      <c r="A15" s="24" t="s">
        <v>62</v>
      </c>
      <c r="B15" s="45">
        <v>9731</v>
      </c>
      <c r="C15" s="45">
        <v>5764</v>
      </c>
      <c r="D15" s="45">
        <v>15</v>
      </c>
      <c r="E15" s="45">
        <v>3952</v>
      </c>
      <c r="F15" s="45">
        <v>0</v>
      </c>
      <c r="G15" s="45"/>
      <c r="H15" s="45">
        <v>9941</v>
      </c>
      <c r="I15" s="45">
        <v>916</v>
      </c>
      <c r="J15" s="45">
        <v>7230</v>
      </c>
      <c r="K15" s="45">
        <v>1795</v>
      </c>
      <c r="L15" s="45"/>
      <c r="M15" s="45">
        <v>60</v>
      </c>
      <c r="N15" s="45"/>
      <c r="O15" s="45">
        <v>3087</v>
      </c>
      <c r="P15" s="45"/>
      <c r="Q15" s="45">
        <v>4046</v>
      </c>
      <c r="S15" s="8"/>
    </row>
    <row r="16" spans="1:20" ht="5.0999999999999996" customHeight="1" x14ac:dyDescent="0.2">
      <c r="A16" s="2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S16" s="8"/>
    </row>
    <row r="17" spans="1:19" ht="21.75" customHeight="1" x14ac:dyDescent="0.2">
      <c r="A17" s="24" t="s">
        <v>27</v>
      </c>
      <c r="B17" s="45">
        <v>633050</v>
      </c>
      <c r="C17" s="45">
        <v>331199</v>
      </c>
      <c r="D17" s="45">
        <v>21879</v>
      </c>
      <c r="E17" s="45">
        <v>270006</v>
      </c>
      <c r="F17" s="45">
        <v>9966</v>
      </c>
      <c r="G17" s="45"/>
      <c r="H17" s="45">
        <v>638587</v>
      </c>
      <c r="I17" s="45">
        <v>29034</v>
      </c>
      <c r="J17" s="45">
        <v>592389</v>
      </c>
      <c r="K17" s="45">
        <v>17164</v>
      </c>
      <c r="L17" s="45"/>
      <c r="M17" s="45">
        <v>8477</v>
      </c>
      <c r="N17" s="45"/>
      <c r="O17" s="45">
        <v>1110689</v>
      </c>
      <c r="P17" s="45"/>
      <c r="Q17" s="45">
        <v>6055003</v>
      </c>
      <c r="S17" s="8"/>
    </row>
    <row r="18" spans="1:19" ht="4.5" customHeight="1" x14ac:dyDescent="0.2">
      <c r="A18" s="2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S18" s="8"/>
    </row>
    <row r="19" spans="1:19" ht="18" customHeight="1" x14ac:dyDescent="0.2">
      <c r="A19" s="24" t="s">
        <v>28</v>
      </c>
      <c r="B19" s="45">
        <v>555684</v>
      </c>
      <c r="C19" s="45">
        <v>303400</v>
      </c>
      <c r="D19" s="45">
        <v>16223</v>
      </c>
      <c r="E19" s="45">
        <v>236061</v>
      </c>
      <c r="F19" s="45">
        <v>0</v>
      </c>
      <c r="G19" s="45"/>
      <c r="H19" s="45">
        <v>561096</v>
      </c>
      <c r="I19" s="45">
        <v>23218</v>
      </c>
      <c r="J19" s="45">
        <v>532614</v>
      </c>
      <c r="K19" s="45">
        <v>5264</v>
      </c>
      <c r="L19" s="45"/>
      <c r="M19" s="45">
        <v>4911</v>
      </c>
      <c r="N19" s="45"/>
      <c r="O19" s="45">
        <v>963349</v>
      </c>
      <c r="P19" s="45"/>
      <c r="Q19" s="45">
        <v>4669368</v>
      </c>
      <c r="S19" s="8"/>
    </row>
    <row r="20" spans="1:19" ht="18" customHeight="1" x14ac:dyDescent="0.2">
      <c r="A20" s="24" t="s">
        <v>29</v>
      </c>
      <c r="B20" s="45">
        <v>41319</v>
      </c>
      <c r="C20" s="45">
        <v>15985</v>
      </c>
      <c r="D20" s="45">
        <v>593</v>
      </c>
      <c r="E20" s="45">
        <v>24741</v>
      </c>
      <c r="F20" s="45">
        <v>0</v>
      </c>
      <c r="G20" s="45"/>
      <c r="H20" s="45">
        <v>41495</v>
      </c>
      <c r="I20" s="45">
        <v>3995</v>
      </c>
      <c r="J20" s="45">
        <v>37500</v>
      </c>
      <c r="K20" s="45">
        <v>0</v>
      </c>
      <c r="L20" s="45"/>
      <c r="M20" s="45">
        <v>3336</v>
      </c>
      <c r="N20" s="45"/>
      <c r="O20" s="45">
        <v>101989</v>
      </c>
      <c r="P20" s="45"/>
      <c r="Q20" s="45">
        <v>1043998</v>
      </c>
      <c r="S20" s="8"/>
    </row>
    <row r="21" spans="1:19" ht="18" customHeight="1" x14ac:dyDescent="0.2">
      <c r="A21" s="24" t="s">
        <v>30</v>
      </c>
      <c r="B21" s="45">
        <v>5009</v>
      </c>
      <c r="C21" s="46" t="s">
        <v>72</v>
      </c>
      <c r="D21" s="46" t="s">
        <v>72</v>
      </c>
      <c r="E21" s="46" t="s">
        <v>72</v>
      </c>
      <c r="F21" s="45">
        <v>5009</v>
      </c>
      <c r="G21" s="45"/>
      <c r="H21" s="45">
        <v>5009</v>
      </c>
      <c r="I21" s="45">
        <v>365</v>
      </c>
      <c r="J21" s="45">
        <v>4644</v>
      </c>
      <c r="K21" s="45">
        <v>0</v>
      </c>
      <c r="L21" s="45"/>
      <c r="M21" s="45">
        <v>34</v>
      </c>
      <c r="N21" s="45"/>
      <c r="O21" s="45">
        <v>7709</v>
      </c>
      <c r="P21" s="45"/>
      <c r="Q21" s="45">
        <v>104805</v>
      </c>
      <c r="S21" s="8"/>
    </row>
    <row r="22" spans="1:19" ht="18" customHeight="1" x14ac:dyDescent="0.2">
      <c r="A22" s="36" t="s">
        <v>49</v>
      </c>
      <c r="B22" s="45">
        <v>10968</v>
      </c>
      <c r="C22" s="45">
        <v>7827</v>
      </c>
      <c r="D22" s="45">
        <v>0</v>
      </c>
      <c r="E22" s="45">
        <v>3141</v>
      </c>
      <c r="F22" s="45">
        <v>0</v>
      </c>
      <c r="G22" s="45"/>
      <c r="H22" s="45">
        <v>10968</v>
      </c>
      <c r="I22" s="45">
        <v>738</v>
      </c>
      <c r="J22" s="45">
        <v>10230</v>
      </c>
      <c r="K22" s="45">
        <v>0</v>
      </c>
      <c r="L22" s="45"/>
      <c r="M22" s="45">
        <v>0</v>
      </c>
      <c r="N22" s="45"/>
      <c r="O22" s="45">
        <v>17211</v>
      </c>
      <c r="P22" s="45"/>
      <c r="Q22" s="45">
        <v>120252</v>
      </c>
      <c r="S22" s="8"/>
    </row>
    <row r="23" spans="1:19" ht="18" customHeight="1" x14ac:dyDescent="0.2">
      <c r="A23" s="36" t="s">
        <v>50</v>
      </c>
      <c r="B23" s="45">
        <v>3660</v>
      </c>
      <c r="C23" s="45">
        <v>1756</v>
      </c>
      <c r="D23" s="45">
        <v>88</v>
      </c>
      <c r="E23" s="45">
        <v>1816</v>
      </c>
      <c r="F23" s="45">
        <v>0</v>
      </c>
      <c r="G23" s="45"/>
      <c r="H23" s="45">
        <v>3578</v>
      </c>
      <c r="I23" s="45">
        <v>363</v>
      </c>
      <c r="J23" s="45">
        <v>3215</v>
      </c>
      <c r="K23" s="45">
        <v>0</v>
      </c>
      <c r="L23" s="45"/>
      <c r="M23" s="45">
        <v>78</v>
      </c>
      <c r="N23" s="45"/>
      <c r="O23" s="45">
        <v>6279</v>
      </c>
      <c r="P23" s="45"/>
      <c r="Q23" s="45">
        <v>4338</v>
      </c>
      <c r="S23" s="8"/>
    </row>
    <row r="24" spans="1:19" ht="18" customHeight="1" x14ac:dyDescent="0.2">
      <c r="A24" s="24" t="s">
        <v>63</v>
      </c>
      <c r="B24" s="45">
        <v>16410</v>
      </c>
      <c r="C24" s="45">
        <v>2231</v>
      </c>
      <c r="D24" s="45">
        <v>4975</v>
      </c>
      <c r="E24" s="45">
        <v>4247</v>
      </c>
      <c r="F24" s="45">
        <v>4957</v>
      </c>
      <c r="G24" s="45"/>
      <c r="H24" s="45">
        <v>16441</v>
      </c>
      <c r="I24" s="45">
        <v>355</v>
      </c>
      <c r="J24" s="45">
        <v>4186</v>
      </c>
      <c r="K24" s="45">
        <v>11900</v>
      </c>
      <c r="L24" s="45"/>
      <c r="M24" s="45">
        <v>118</v>
      </c>
      <c r="N24" s="45"/>
      <c r="O24" s="45">
        <v>14152</v>
      </c>
      <c r="P24" s="45"/>
      <c r="Q24" s="45">
        <v>112242</v>
      </c>
      <c r="S24" s="8"/>
    </row>
    <row r="25" spans="1:19" ht="4.5" customHeight="1" thickBot="1" x14ac:dyDescent="0.25">
      <c r="A25" s="16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9" ht="5.0999999999999996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9" x14ac:dyDescent="0.2">
      <c r="A27" s="33" t="s">
        <v>79</v>
      </c>
    </row>
    <row r="28" spans="1:19" x14ac:dyDescent="0.2">
      <c r="A28" s="33"/>
    </row>
    <row r="29" spans="1:19" x14ac:dyDescent="0.2">
      <c r="A29" s="33"/>
    </row>
    <row r="30" spans="1:19" x14ac:dyDescent="0.2">
      <c r="A30" s="33"/>
    </row>
    <row r="31" spans="1:19" x14ac:dyDescent="0.2">
      <c r="A31" s="33"/>
    </row>
    <row r="32" spans="1:19" ht="12.75" customHeight="1" x14ac:dyDescent="0.2"/>
    <row r="35" spans="1:1" x14ac:dyDescent="0.2">
      <c r="A35" s="33"/>
    </row>
    <row r="36" spans="1:1" x14ac:dyDescent="0.2">
      <c r="A36" s="34"/>
    </row>
  </sheetData>
  <mergeCells count="14">
    <mergeCell ref="Q5:Q7"/>
    <mergeCell ref="B6:B7"/>
    <mergeCell ref="C6:E6"/>
    <mergeCell ref="F6:F7"/>
    <mergeCell ref="H6:H7"/>
    <mergeCell ref="I6:I7"/>
    <mergeCell ref="J6:J7"/>
    <mergeCell ref="K6:K7"/>
    <mergeCell ref="P5:P7"/>
    <mergeCell ref="A5:A7"/>
    <mergeCell ref="B5:E5"/>
    <mergeCell ref="H5:K5"/>
    <mergeCell ref="M5:M7"/>
    <mergeCell ref="O5:O7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workbookViewId="0"/>
  </sheetViews>
  <sheetFormatPr baseColWidth="10" defaultRowHeight="12.75" x14ac:dyDescent="0.2"/>
  <cols>
    <col min="1" max="1" width="15.7109375" style="2" customWidth="1"/>
    <col min="2" max="2" width="11.42578125" style="2" customWidth="1"/>
    <col min="3" max="13" width="12.5703125" style="2" customWidth="1"/>
    <col min="14" max="14" width="2.5703125" style="2" customWidth="1"/>
    <col min="15" max="16384" width="11.42578125" style="2"/>
  </cols>
  <sheetData>
    <row r="1" spans="1:16" x14ac:dyDescent="0.2">
      <c r="A1" s="1" t="s">
        <v>0</v>
      </c>
    </row>
    <row r="2" spans="1:16" s="4" customFormat="1" x14ac:dyDescent="0.2">
      <c r="A2" s="3" t="s">
        <v>57</v>
      </c>
      <c r="C2" s="5"/>
      <c r="D2" s="5"/>
      <c r="K2" s="5"/>
      <c r="M2" s="5"/>
    </row>
    <row r="3" spans="1:16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6" ht="5.0999999999999996" customHeight="1" thickBot="1" x14ac:dyDescent="0.25">
      <c r="A4" s="6"/>
      <c r="B4" s="8"/>
    </row>
    <row r="5" spans="1:16" x14ac:dyDescent="0.2">
      <c r="A5" s="132" t="s">
        <v>2</v>
      </c>
      <c r="B5" s="134" t="s">
        <v>3</v>
      </c>
      <c r="C5" s="135"/>
      <c r="D5" s="135"/>
      <c r="E5" s="135"/>
      <c r="F5" s="10"/>
      <c r="G5" s="136" t="s">
        <v>4</v>
      </c>
      <c r="H5" s="136"/>
      <c r="I5" s="136"/>
      <c r="J5" s="11"/>
      <c r="K5" s="11"/>
      <c r="L5" s="11" t="s">
        <v>5</v>
      </c>
      <c r="M5" s="9" t="s">
        <v>6</v>
      </c>
    </row>
    <row r="6" spans="1:16" ht="12.75" customHeight="1" x14ac:dyDescent="0.2">
      <c r="A6" s="133"/>
      <c r="B6" s="12" t="s">
        <v>7</v>
      </c>
      <c r="C6" s="129" t="s">
        <v>8</v>
      </c>
      <c r="D6" s="129"/>
      <c r="E6" s="129"/>
      <c r="F6" s="12" t="s">
        <v>58</v>
      </c>
      <c r="G6" s="13" t="s">
        <v>7</v>
      </c>
      <c r="H6" s="14" t="s">
        <v>9</v>
      </c>
      <c r="I6" s="14" t="s">
        <v>10</v>
      </c>
      <c r="J6" s="38" t="s">
        <v>59</v>
      </c>
      <c r="K6" s="15" t="s">
        <v>11</v>
      </c>
      <c r="L6" s="12" t="s">
        <v>12</v>
      </c>
      <c r="M6" s="12" t="s">
        <v>13</v>
      </c>
    </row>
    <row r="7" spans="1:16" ht="12.75" customHeight="1" thickBot="1" x14ac:dyDescent="0.25">
      <c r="A7" s="16"/>
      <c r="B7" s="17"/>
      <c r="C7" s="18" t="s">
        <v>14</v>
      </c>
      <c r="D7" s="18" t="s">
        <v>15</v>
      </c>
      <c r="E7" s="18" t="s">
        <v>16</v>
      </c>
      <c r="F7" s="17" t="s">
        <v>60</v>
      </c>
      <c r="G7" s="17"/>
      <c r="H7" s="19" t="s">
        <v>18</v>
      </c>
      <c r="I7" s="19" t="s">
        <v>19</v>
      </c>
      <c r="J7" s="19" t="s">
        <v>60</v>
      </c>
      <c r="K7" s="19" t="s">
        <v>20</v>
      </c>
      <c r="L7" s="17" t="s">
        <v>21</v>
      </c>
      <c r="M7" s="17"/>
    </row>
    <row r="8" spans="1:16" ht="6.75" customHeight="1" x14ac:dyDescent="0.2">
      <c r="B8" s="12"/>
      <c r="C8" s="12"/>
      <c r="D8" s="12"/>
      <c r="E8" s="12"/>
      <c r="F8" s="12"/>
      <c r="G8" s="9"/>
      <c r="H8" s="20"/>
      <c r="I8" s="20"/>
      <c r="J8" s="20"/>
      <c r="K8" s="20"/>
      <c r="L8" s="9"/>
      <c r="M8" s="9"/>
    </row>
    <row r="9" spans="1:16" ht="18" customHeight="1" x14ac:dyDescent="0.2">
      <c r="A9" s="21" t="s">
        <v>22</v>
      </c>
      <c r="B9" s="39">
        <v>1449639</v>
      </c>
      <c r="C9" s="39">
        <v>916166</v>
      </c>
      <c r="D9" s="39">
        <v>37822</v>
      </c>
      <c r="E9" s="39">
        <v>490206</v>
      </c>
      <c r="F9" s="39">
        <v>5445</v>
      </c>
      <c r="G9" s="39">
        <v>1451096</v>
      </c>
      <c r="H9" s="39">
        <v>107405</v>
      </c>
      <c r="I9" s="39">
        <v>1333924</v>
      </c>
      <c r="J9" s="39">
        <v>9767</v>
      </c>
      <c r="K9" s="39">
        <v>17014</v>
      </c>
      <c r="L9" s="39">
        <v>2301253</v>
      </c>
      <c r="M9" s="39">
        <v>10102671</v>
      </c>
      <c r="O9" s="8"/>
      <c r="P9" s="8"/>
    </row>
    <row r="10" spans="1:16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O10" s="8"/>
    </row>
    <row r="11" spans="1:16" ht="18" customHeight="1" x14ac:dyDescent="0.2">
      <c r="A11" s="24" t="s">
        <v>23</v>
      </c>
      <c r="B11" s="40">
        <v>806431</v>
      </c>
      <c r="C11" s="40">
        <v>566650</v>
      </c>
      <c r="D11" s="40">
        <v>19646</v>
      </c>
      <c r="E11" s="40">
        <v>220135</v>
      </c>
      <c r="F11" s="40">
        <v>0</v>
      </c>
      <c r="G11" s="40">
        <v>801965</v>
      </c>
      <c r="H11" s="40">
        <v>61572</v>
      </c>
      <c r="I11" s="40">
        <v>738291</v>
      </c>
      <c r="J11" s="40">
        <v>2102</v>
      </c>
      <c r="K11" s="40">
        <v>11413</v>
      </c>
      <c r="L11" s="40">
        <v>1156583</v>
      </c>
      <c r="M11" s="40">
        <v>4245913</v>
      </c>
      <c r="O11" s="8"/>
    </row>
    <row r="12" spans="1:16" ht="18" customHeight="1" x14ac:dyDescent="0.2">
      <c r="A12" s="24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O12" s="8"/>
    </row>
    <row r="13" spans="1:16" ht="18" customHeight="1" x14ac:dyDescent="0.2">
      <c r="A13" s="24" t="s">
        <v>24</v>
      </c>
      <c r="B13" s="40">
        <v>694421</v>
      </c>
      <c r="C13" s="40">
        <v>477409</v>
      </c>
      <c r="D13" s="40">
        <v>18568</v>
      </c>
      <c r="E13" s="40">
        <v>198444</v>
      </c>
      <c r="F13" s="40">
        <v>0</v>
      </c>
      <c r="G13" s="40">
        <v>690819</v>
      </c>
      <c r="H13" s="40">
        <v>56700</v>
      </c>
      <c r="I13" s="40">
        <v>634119</v>
      </c>
      <c r="J13" s="40">
        <v>0</v>
      </c>
      <c r="K13" s="40">
        <v>10122</v>
      </c>
      <c r="L13" s="40">
        <v>788613</v>
      </c>
      <c r="M13" s="40">
        <v>2980557</v>
      </c>
      <c r="O13" s="8"/>
    </row>
    <row r="14" spans="1:16" ht="18" customHeight="1" x14ac:dyDescent="0.2">
      <c r="A14" s="36" t="s">
        <v>61</v>
      </c>
      <c r="B14" s="40">
        <v>104622</v>
      </c>
      <c r="C14" s="40">
        <v>85236</v>
      </c>
      <c r="D14" s="40">
        <v>875</v>
      </c>
      <c r="E14" s="40">
        <v>18511</v>
      </c>
      <c r="F14" s="40">
        <v>0</v>
      </c>
      <c r="G14" s="40">
        <v>104269</v>
      </c>
      <c r="H14" s="40">
        <v>4052</v>
      </c>
      <c r="I14" s="40">
        <v>100217</v>
      </c>
      <c r="J14" s="40">
        <v>0</v>
      </c>
      <c r="K14" s="40">
        <v>1285</v>
      </c>
      <c r="L14" s="40">
        <v>365765</v>
      </c>
      <c r="M14" s="40">
        <v>1263061</v>
      </c>
      <c r="O14" s="8"/>
    </row>
    <row r="15" spans="1:16" ht="18" customHeight="1" x14ac:dyDescent="0.2">
      <c r="A15" s="24" t="s">
        <v>62</v>
      </c>
      <c r="B15" s="40">
        <v>7388</v>
      </c>
      <c r="C15" s="40">
        <v>4005</v>
      </c>
      <c r="D15" s="40">
        <v>203</v>
      </c>
      <c r="E15" s="40">
        <v>3180</v>
      </c>
      <c r="F15" s="40">
        <v>0</v>
      </c>
      <c r="G15" s="40">
        <v>6877</v>
      </c>
      <c r="H15" s="40">
        <v>820</v>
      </c>
      <c r="I15" s="40">
        <v>3955</v>
      </c>
      <c r="J15" s="40">
        <v>2102</v>
      </c>
      <c r="K15" s="40">
        <v>6</v>
      </c>
      <c r="L15" s="40">
        <v>2205</v>
      </c>
      <c r="M15" s="40">
        <v>2295</v>
      </c>
      <c r="O15" s="8"/>
    </row>
    <row r="16" spans="1:16" ht="5.0999999999999996" customHeight="1" x14ac:dyDescent="0.2">
      <c r="A16" s="24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O16" s="8"/>
    </row>
    <row r="17" spans="1:15" ht="21.75" customHeight="1" x14ac:dyDescent="0.2">
      <c r="A17" s="24" t="s">
        <v>27</v>
      </c>
      <c r="B17" s="40">
        <v>643208</v>
      </c>
      <c r="C17" s="40">
        <v>349516</v>
      </c>
      <c r="D17" s="40">
        <v>18176</v>
      </c>
      <c r="E17" s="40">
        <v>270071</v>
      </c>
      <c r="F17" s="40">
        <v>5445</v>
      </c>
      <c r="G17" s="40">
        <v>649131</v>
      </c>
      <c r="H17" s="40">
        <v>45833</v>
      </c>
      <c r="I17" s="40">
        <v>595633</v>
      </c>
      <c r="J17" s="40">
        <v>7665</v>
      </c>
      <c r="K17" s="40">
        <v>5601</v>
      </c>
      <c r="L17" s="40">
        <v>1144670</v>
      </c>
      <c r="M17" s="40">
        <v>5856758</v>
      </c>
      <c r="O17" s="8"/>
    </row>
    <row r="18" spans="1:15" ht="18" customHeight="1" x14ac:dyDescent="0.2">
      <c r="A18" s="24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O18" s="8"/>
    </row>
    <row r="19" spans="1:15" ht="18" customHeight="1" x14ac:dyDescent="0.2">
      <c r="A19" s="24" t="s">
        <v>28</v>
      </c>
      <c r="B19" s="40">
        <v>575081</v>
      </c>
      <c r="C19" s="40">
        <v>320590</v>
      </c>
      <c r="D19" s="40">
        <v>17218</v>
      </c>
      <c r="E19" s="40">
        <v>237273</v>
      </c>
      <c r="F19" s="40">
        <v>0</v>
      </c>
      <c r="G19" s="40">
        <v>580899</v>
      </c>
      <c r="H19" s="40">
        <v>39493</v>
      </c>
      <c r="I19" s="40">
        <v>535966</v>
      </c>
      <c r="J19" s="40">
        <v>5440</v>
      </c>
      <c r="K19" s="40">
        <v>4557</v>
      </c>
      <c r="L19" s="40">
        <v>971560</v>
      </c>
      <c r="M19" s="40">
        <v>4601018</v>
      </c>
      <c r="O19" s="8"/>
    </row>
    <row r="20" spans="1:15" ht="18" customHeight="1" x14ac:dyDescent="0.2">
      <c r="A20" s="24" t="s">
        <v>29</v>
      </c>
      <c r="B20" s="40">
        <v>42742</v>
      </c>
      <c r="C20" s="40">
        <v>17429</v>
      </c>
      <c r="D20" s="40">
        <v>641</v>
      </c>
      <c r="E20" s="40">
        <v>24672</v>
      </c>
      <c r="F20" s="40">
        <v>0</v>
      </c>
      <c r="G20" s="40">
        <v>42862</v>
      </c>
      <c r="H20" s="40">
        <v>3954</v>
      </c>
      <c r="I20" s="40">
        <v>38908</v>
      </c>
      <c r="J20" s="40">
        <v>0</v>
      </c>
      <c r="K20" s="40">
        <v>813</v>
      </c>
      <c r="L20" s="40">
        <v>136689</v>
      </c>
      <c r="M20" s="40">
        <v>1025946</v>
      </c>
      <c r="O20" s="8"/>
    </row>
    <row r="21" spans="1:15" ht="18" customHeight="1" x14ac:dyDescent="0.2">
      <c r="A21" s="24" t="s">
        <v>30</v>
      </c>
      <c r="B21" s="40">
        <v>5445</v>
      </c>
      <c r="C21" s="40">
        <v>0</v>
      </c>
      <c r="D21" s="40">
        <v>0</v>
      </c>
      <c r="E21" s="40">
        <v>0</v>
      </c>
      <c r="F21" s="40">
        <v>5445</v>
      </c>
      <c r="G21" s="40">
        <v>5445</v>
      </c>
      <c r="H21" s="40">
        <v>353</v>
      </c>
      <c r="I21" s="40">
        <v>5092</v>
      </c>
      <c r="J21" s="40">
        <v>0</v>
      </c>
      <c r="K21" s="40">
        <v>52</v>
      </c>
      <c r="L21" s="40">
        <v>7313</v>
      </c>
      <c r="M21" s="40">
        <v>86391</v>
      </c>
      <c r="O21" s="8"/>
    </row>
    <row r="22" spans="1:15" ht="18" customHeight="1" x14ac:dyDescent="0.2">
      <c r="A22" s="36" t="s">
        <v>49</v>
      </c>
      <c r="B22" s="40">
        <v>11042</v>
      </c>
      <c r="C22" s="40">
        <v>7918</v>
      </c>
      <c r="D22" s="40">
        <v>0</v>
      </c>
      <c r="E22" s="40">
        <v>3124</v>
      </c>
      <c r="F22" s="40">
        <v>0</v>
      </c>
      <c r="G22" s="40">
        <v>11042</v>
      </c>
      <c r="H22" s="40">
        <v>1430</v>
      </c>
      <c r="I22" s="40">
        <v>9612</v>
      </c>
      <c r="J22" s="40">
        <v>0</v>
      </c>
      <c r="K22" s="40">
        <v>0</v>
      </c>
      <c r="L22" s="40">
        <v>14935</v>
      </c>
      <c r="M22" s="40">
        <v>108282</v>
      </c>
      <c r="O22" s="8"/>
    </row>
    <row r="23" spans="1:15" ht="18" customHeight="1" x14ac:dyDescent="0.2">
      <c r="A23" s="36" t="s">
        <v>50</v>
      </c>
      <c r="B23" s="40">
        <v>3484</v>
      </c>
      <c r="C23" s="40">
        <v>1676</v>
      </c>
      <c r="D23" s="40">
        <v>73</v>
      </c>
      <c r="E23" s="40">
        <v>1735</v>
      </c>
      <c r="F23" s="40">
        <v>0</v>
      </c>
      <c r="G23" s="40">
        <v>3425</v>
      </c>
      <c r="H23" s="40">
        <v>334</v>
      </c>
      <c r="I23" s="40">
        <v>3061</v>
      </c>
      <c r="J23" s="40">
        <v>30</v>
      </c>
      <c r="K23" s="40">
        <v>44</v>
      </c>
      <c r="L23" s="40">
        <v>5586</v>
      </c>
      <c r="M23" s="40">
        <v>4119</v>
      </c>
      <c r="O23" s="8"/>
    </row>
    <row r="24" spans="1:15" ht="18" customHeight="1" x14ac:dyDescent="0.2">
      <c r="A24" s="24" t="s">
        <v>63</v>
      </c>
      <c r="B24" s="40">
        <v>5414</v>
      </c>
      <c r="C24" s="40">
        <v>1903</v>
      </c>
      <c r="D24" s="40">
        <v>244</v>
      </c>
      <c r="E24" s="40">
        <v>3267</v>
      </c>
      <c r="F24" s="40">
        <v>0</v>
      </c>
      <c r="G24" s="40">
        <v>5458</v>
      </c>
      <c r="H24" s="40">
        <v>269</v>
      </c>
      <c r="I24" s="40">
        <v>2994</v>
      </c>
      <c r="J24" s="40">
        <v>2195</v>
      </c>
      <c r="K24" s="40">
        <v>135</v>
      </c>
      <c r="L24" s="40">
        <v>8587</v>
      </c>
      <c r="M24" s="40">
        <v>31002</v>
      </c>
      <c r="O24" s="8"/>
    </row>
    <row r="25" spans="1:15" ht="18" customHeight="1" thickBot="1" x14ac:dyDescent="0.25">
      <c r="A25" s="16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5" ht="5.0999999999999996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5" x14ac:dyDescent="0.2">
      <c r="A27" s="33" t="s">
        <v>64</v>
      </c>
    </row>
    <row r="28" spans="1:15" x14ac:dyDescent="0.2">
      <c r="A28" s="33"/>
    </row>
    <row r="29" spans="1:15" x14ac:dyDescent="0.2">
      <c r="A29" s="33"/>
    </row>
    <row r="30" spans="1:15" x14ac:dyDescent="0.2">
      <c r="A30" s="33"/>
    </row>
    <row r="31" spans="1:15" x14ac:dyDescent="0.2">
      <c r="A31" s="33"/>
    </row>
    <row r="32" spans="1:15" ht="12.75" customHeight="1" x14ac:dyDescent="0.2"/>
    <row r="35" spans="1:1" x14ac:dyDescent="0.2">
      <c r="A35" s="33"/>
    </row>
    <row r="36" spans="1:1" x14ac:dyDescent="0.2">
      <c r="A36" s="34"/>
    </row>
  </sheetData>
  <mergeCells count="4">
    <mergeCell ref="A5:A6"/>
    <mergeCell ref="B5:E5"/>
    <mergeCell ref="G5:I5"/>
    <mergeCell ref="C6:E6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/>
  </sheetViews>
  <sheetFormatPr baseColWidth="10" defaultRowHeight="12.75" x14ac:dyDescent="0.2"/>
  <cols>
    <col min="1" max="1" width="17.7109375" style="2" customWidth="1"/>
    <col min="2" max="2" width="11.42578125" style="2" customWidth="1"/>
    <col min="3" max="11" width="12.5703125" style="2" customWidth="1"/>
    <col min="12" max="12" width="2.5703125" style="2" customWidth="1"/>
    <col min="13" max="16384" width="11.42578125" style="2"/>
  </cols>
  <sheetData>
    <row r="1" spans="1:14" x14ac:dyDescent="0.2">
      <c r="A1" s="1" t="s">
        <v>0</v>
      </c>
    </row>
    <row r="2" spans="1:14" s="4" customFormat="1" x14ac:dyDescent="0.2">
      <c r="A2" s="3" t="s">
        <v>45</v>
      </c>
      <c r="C2" s="5"/>
      <c r="D2" s="5"/>
      <c r="I2" s="5"/>
      <c r="K2" s="5"/>
    </row>
    <row r="3" spans="1:14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4" ht="5.0999999999999996" customHeight="1" thickBot="1" x14ac:dyDescent="0.25">
      <c r="A4" s="6"/>
      <c r="B4" s="8"/>
    </row>
    <row r="5" spans="1:14" x14ac:dyDescent="0.2">
      <c r="A5" s="132" t="s">
        <v>2</v>
      </c>
      <c r="B5" s="134" t="s">
        <v>3</v>
      </c>
      <c r="C5" s="135"/>
      <c r="D5" s="135"/>
      <c r="E5" s="135"/>
      <c r="F5" s="136" t="s">
        <v>4</v>
      </c>
      <c r="G5" s="136"/>
      <c r="H5" s="136"/>
      <c r="I5" s="11"/>
      <c r="J5" s="11" t="s">
        <v>5</v>
      </c>
      <c r="K5" s="9" t="s">
        <v>6</v>
      </c>
    </row>
    <row r="6" spans="1:14" ht="12.75" customHeight="1" x14ac:dyDescent="0.2">
      <c r="A6" s="133"/>
      <c r="B6" s="12" t="s">
        <v>7</v>
      </c>
      <c r="C6" s="129" t="s">
        <v>8</v>
      </c>
      <c r="D6" s="129"/>
      <c r="E6" s="129"/>
      <c r="F6" s="13" t="s">
        <v>7</v>
      </c>
      <c r="G6" s="14" t="s">
        <v>9</v>
      </c>
      <c r="H6" s="14" t="s">
        <v>10</v>
      </c>
      <c r="I6" s="15" t="s">
        <v>11</v>
      </c>
      <c r="J6" s="12" t="s">
        <v>12</v>
      </c>
      <c r="K6" s="12" t="s">
        <v>13</v>
      </c>
    </row>
    <row r="7" spans="1:14" ht="12.75" customHeight="1" thickBot="1" x14ac:dyDescent="0.25">
      <c r="A7" s="16"/>
      <c r="B7" s="17"/>
      <c r="C7" s="18" t="s">
        <v>14</v>
      </c>
      <c r="D7" s="18" t="s">
        <v>15</v>
      </c>
      <c r="E7" s="18" t="s">
        <v>16</v>
      </c>
      <c r="F7" s="17"/>
      <c r="G7" s="19" t="s">
        <v>18</v>
      </c>
      <c r="H7" s="19" t="s">
        <v>19</v>
      </c>
      <c r="I7" s="19" t="s">
        <v>20</v>
      </c>
      <c r="J7" s="17" t="s">
        <v>21</v>
      </c>
      <c r="K7" s="17"/>
    </row>
    <row r="8" spans="1:14" ht="6.75" customHeight="1" x14ac:dyDescent="0.2">
      <c r="B8" s="12"/>
      <c r="C8" s="12"/>
      <c r="D8" s="12"/>
      <c r="E8" s="12"/>
      <c r="F8" s="9"/>
      <c r="G8" s="20"/>
      <c r="H8" s="20"/>
      <c r="I8" s="20"/>
      <c r="J8" s="9"/>
      <c r="K8" s="9"/>
    </row>
    <row r="9" spans="1:14" ht="18" customHeight="1" x14ac:dyDescent="0.2">
      <c r="A9" s="21" t="s">
        <v>22</v>
      </c>
      <c r="B9" s="22">
        <v>1465542</v>
      </c>
      <c r="C9" s="22">
        <v>931523</v>
      </c>
      <c r="D9" s="22">
        <v>40485</v>
      </c>
      <c r="E9" s="22">
        <v>492619</v>
      </c>
      <c r="F9" s="22">
        <v>1474138</v>
      </c>
      <c r="G9" s="22">
        <v>65830</v>
      </c>
      <c r="H9" s="22">
        <v>787129</v>
      </c>
      <c r="I9" s="22">
        <v>12525</v>
      </c>
      <c r="J9" s="22">
        <v>2393305</v>
      </c>
      <c r="K9" s="22">
        <v>10082821</v>
      </c>
      <c r="M9" s="8"/>
      <c r="N9" s="8"/>
    </row>
    <row r="10" spans="1:14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M10" s="8"/>
    </row>
    <row r="11" spans="1:14" ht="18" customHeight="1" x14ac:dyDescent="0.2">
      <c r="A11" s="24" t="s">
        <v>23</v>
      </c>
      <c r="B11" s="29">
        <v>782694</v>
      </c>
      <c r="C11" s="29">
        <v>553873</v>
      </c>
      <c r="D11" s="29">
        <v>21401</v>
      </c>
      <c r="E11" s="29">
        <v>207420</v>
      </c>
      <c r="F11" s="29">
        <v>784754</v>
      </c>
      <c r="G11" s="29">
        <v>59283</v>
      </c>
      <c r="H11" s="29">
        <v>722024</v>
      </c>
      <c r="I11" s="29">
        <v>11568</v>
      </c>
      <c r="J11" s="29">
        <v>1183834</v>
      </c>
      <c r="K11" s="29">
        <v>4097144</v>
      </c>
      <c r="M11" s="8"/>
    </row>
    <row r="12" spans="1:14" ht="18" customHeight="1" x14ac:dyDescent="0.2">
      <c r="A12" s="24"/>
      <c r="B12" s="29"/>
      <c r="C12" s="23"/>
      <c r="D12" s="23"/>
      <c r="E12" s="23"/>
      <c r="F12" s="29"/>
      <c r="G12" s="23"/>
      <c r="H12" s="23"/>
      <c r="I12" s="23"/>
      <c r="J12" s="23"/>
      <c r="K12" s="23"/>
      <c r="M12" s="8"/>
    </row>
    <row r="13" spans="1:14" ht="18" customHeight="1" x14ac:dyDescent="0.2">
      <c r="A13" s="24" t="s">
        <v>24</v>
      </c>
      <c r="B13" s="29">
        <v>666068</v>
      </c>
      <c r="C13" s="29">
        <v>461501</v>
      </c>
      <c r="D13" s="29">
        <v>19681</v>
      </c>
      <c r="E13" s="29">
        <v>184886</v>
      </c>
      <c r="F13" s="29">
        <v>666605</v>
      </c>
      <c r="G13" s="29">
        <v>52780</v>
      </c>
      <c r="H13" s="29">
        <v>613825</v>
      </c>
      <c r="I13" s="29">
        <v>10109</v>
      </c>
      <c r="J13" s="29">
        <v>810817</v>
      </c>
      <c r="K13" s="29">
        <v>2847400</v>
      </c>
      <c r="M13" s="8"/>
    </row>
    <row r="14" spans="1:14" ht="18" customHeight="1" x14ac:dyDescent="0.2">
      <c r="A14" s="36" t="s">
        <v>46</v>
      </c>
      <c r="B14" s="29">
        <v>109733</v>
      </c>
      <c r="C14" s="29">
        <v>89770</v>
      </c>
      <c r="D14" s="29">
        <v>898</v>
      </c>
      <c r="E14" s="29">
        <v>19065</v>
      </c>
      <c r="F14" s="29">
        <v>111256</v>
      </c>
      <c r="G14" s="29">
        <v>4768</v>
      </c>
      <c r="H14" s="29">
        <v>105012</v>
      </c>
      <c r="I14" s="29">
        <v>1429</v>
      </c>
      <c r="J14" s="29">
        <v>371906</v>
      </c>
      <c r="K14" s="29">
        <v>1241901</v>
      </c>
      <c r="M14" s="8"/>
    </row>
    <row r="15" spans="1:14" ht="18" customHeight="1" x14ac:dyDescent="0.2">
      <c r="A15" s="24" t="s">
        <v>26</v>
      </c>
      <c r="B15" s="29">
        <v>6893</v>
      </c>
      <c r="C15" s="29">
        <v>2602</v>
      </c>
      <c r="D15" s="29">
        <v>822</v>
      </c>
      <c r="E15" s="29">
        <v>3469</v>
      </c>
      <c r="F15" s="29">
        <v>6893</v>
      </c>
      <c r="G15" s="29">
        <v>1735</v>
      </c>
      <c r="H15" s="29">
        <v>3187</v>
      </c>
      <c r="I15" s="29">
        <v>30</v>
      </c>
      <c r="J15" s="29">
        <v>1111</v>
      </c>
      <c r="K15" s="29">
        <v>7843</v>
      </c>
      <c r="M15" s="8"/>
    </row>
    <row r="16" spans="1:14" ht="5.0999999999999996" customHeight="1" x14ac:dyDescent="0.2">
      <c r="A16" s="24"/>
      <c r="B16" s="29"/>
      <c r="C16" s="23"/>
      <c r="D16" s="23"/>
      <c r="E16" s="23"/>
      <c r="F16" s="29"/>
      <c r="G16" s="23"/>
      <c r="H16" s="23"/>
      <c r="I16" s="23"/>
      <c r="J16" s="23"/>
      <c r="K16" s="23"/>
      <c r="M16" s="8"/>
    </row>
    <row r="17" spans="1:13" ht="21.75" customHeight="1" x14ac:dyDescent="0.2">
      <c r="A17" s="24" t="s">
        <v>27</v>
      </c>
      <c r="B17" s="29">
        <v>682848</v>
      </c>
      <c r="C17" s="29">
        <v>377650</v>
      </c>
      <c r="D17" s="29">
        <v>19084</v>
      </c>
      <c r="E17" s="29">
        <v>285199</v>
      </c>
      <c r="F17" s="29">
        <v>689384</v>
      </c>
      <c r="G17" s="29">
        <v>6547</v>
      </c>
      <c r="H17" s="29">
        <v>65105</v>
      </c>
      <c r="I17" s="29">
        <v>957</v>
      </c>
      <c r="J17" s="29">
        <v>1209471</v>
      </c>
      <c r="K17" s="29">
        <v>5985677</v>
      </c>
      <c r="M17" s="8"/>
    </row>
    <row r="18" spans="1:13" ht="18" customHeight="1" x14ac:dyDescent="0.2">
      <c r="A18" s="24"/>
      <c r="B18" s="29"/>
      <c r="C18" s="23"/>
      <c r="D18" s="23"/>
      <c r="E18" s="23"/>
      <c r="F18" s="29"/>
      <c r="G18" s="23"/>
      <c r="H18" s="23"/>
      <c r="I18" s="23"/>
      <c r="J18" s="23"/>
      <c r="K18" s="23"/>
      <c r="M18" s="8"/>
    </row>
    <row r="19" spans="1:13" ht="18" customHeight="1" x14ac:dyDescent="0.2">
      <c r="A19" s="24" t="s">
        <v>47</v>
      </c>
      <c r="B19" s="29">
        <v>600193</v>
      </c>
      <c r="C19" s="29">
        <v>339519</v>
      </c>
      <c r="D19" s="29">
        <v>17302</v>
      </c>
      <c r="E19" s="29">
        <v>243372</v>
      </c>
      <c r="F19" s="29">
        <v>606013</v>
      </c>
      <c r="G19" s="29">
        <v>0</v>
      </c>
      <c r="H19" s="29">
        <v>0</v>
      </c>
      <c r="I19" s="29">
        <v>0</v>
      </c>
      <c r="J19" s="29">
        <v>1025637</v>
      </c>
      <c r="K19" s="29">
        <v>4616150</v>
      </c>
      <c r="M19" s="8"/>
    </row>
    <row r="20" spans="1:13" ht="18" customHeight="1" x14ac:dyDescent="0.2">
      <c r="A20" s="24" t="s">
        <v>29</v>
      </c>
      <c r="B20" s="29">
        <v>45932</v>
      </c>
      <c r="C20" s="29">
        <v>18860</v>
      </c>
      <c r="D20" s="29">
        <v>992</v>
      </c>
      <c r="E20" s="29">
        <v>26080</v>
      </c>
      <c r="F20" s="29">
        <v>46113</v>
      </c>
      <c r="G20" s="29">
        <v>4257</v>
      </c>
      <c r="H20" s="29">
        <v>41856</v>
      </c>
      <c r="I20" s="29">
        <v>766</v>
      </c>
      <c r="J20" s="29">
        <v>143076</v>
      </c>
      <c r="K20" s="29">
        <v>1033754</v>
      </c>
      <c r="M20" s="8"/>
    </row>
    <row r="21" spans="1:13" ht="18" customHeight="1" x14ac:dyDescent="0.2">
      <c r="A21" s="24" t="s">
        <v>48</v>
      </c>
      <c r="B21" s="29">
        <v>5923</v>
      </c>
      <c r="C21" s="29">
        <v>2370</v>
      </c>
      <c r="D21" s="29">
        <v>146</v>
      </c>
      <c r="E21" s="29">
        <v>2492</v>
      </c>
      <c r="F21" s="29">
        <v>5921</v>
      </c>
      <c r="G21" s="29">
        <v>285</v>
      </c>
      <c r="H21" s="29">
        <v>5613</v>
      </c>
      <c r="I21" s="29">
        <v>85</v>
      </c>
      <c r="J21" s="29">
        <v>7716</v>
      </c>
      <c r="K21" s="29">
        <v>124736</v>
      </c>
      <c r="M21" s="8"/>
    </row>
    <row r="22" spans="1:13" ht="18" customHeight="1" x14ac:dyDescent="0.2">
      <c r="A22" s="36" t="s">
        <v>49</v>
      </c>
      <c r="B22" s="29">
        <v>10882</v>
      </c>
      <c r="C22" s="29">
        <v>7799</v>
      </c>
      <c r="D22" s="29">
        <v>80</v>
      </c>
      <c r="E22" s="29">
        <v>3003</v>
      </c>
      <c r="F22" s="29">
        <v>11463</v>
      </c>
      <c r="G22" s="29">
        <v>1538</v>
      </c>
      <c r="H22" s="29">
        <v>9925</v>
      </c>
      <c r="I22" s="29">
        <v>0</v>
      </c>
      <c r="J22" s="29">
        <v>14691</v>
      </c>
      <c r="K22" s="29">
        <v>105701</v>
      </c>
      <c r="M22" s="8"/>
    </row>
    <row r="23" spans="1:13" ht="18" customHeight="1" x14ac:dyDescent="0.2">
      <c r="A23" s="36" t="s">
        <v>50</v>
      </c>
      <c r="B23" s="29">
        <v>3600</v>
      </c>
      <c r="C23" s="29">
        <v>1823</v>
      </c>
      <c r="D23" s="29">
        <v>46</v>
      </c>
      <c r="E23" s="29">
        <v>1731</v>
      </c>
      <c r="F23" s="29">
        <v>3525</v>
      </c>
      <c r="G23" s="29">
        <v>292</v>
      </c>
      <c r="H23" s="29">
        <v>3233</v>
      </c>
      <c r="I23" s="29">
        <v>64</v>
      </c>
      <c r="J23" s="29">
        <v>2506</v>
      </c>
      <c r="K23" s="29">
        <v>2829</v>
      </c>
      <c r="M23" s="8"/>
    </row>
    <row r="24" spans="1:13" ht="18" customHeight="1" x14ac:dyDescent="0.2">
      <c r="A24" s="24" t="s">
        <v>51</v>
      </c>
      <c r="B24" s="29">
        <v>16318</v>
      </c>
      <c r="C24" s="29">
        <v>7279</v>
      </c>
      <c r="D24" s="29">
        <v>518</v>
      </c>
      <c r="E24" s="29">
        <v>8521</v>
      </c>
      <c r="F24" s="29">
        <v>16321</v>
      </c>
      <c r="G24" s="29">
        <v>175</v>
      </c>
      <c r="H24" s="29">
        <v>4478</v>
      </c>
      <c r="I24" s="29">
        <v>42</v>
      </c>
      <c r="J24" s="29">
        <v>14884</v>
      </c>
      <c r="K24" s="29">
        <v>102507</v>
      </c>
      <c r="M24" s="8"/>
    </row>
    <row r="25" spans="1:13" ht="18" customHeight="1" thickBot="1" x14ac:dyDescent="0.25">
      <c r="A25" s="16"/>
      <c r="B25" s="30"/>
      <c r="C25" s="30"/>
      <c r="D25" s="30"/>
      <c r="E25" s="30"/>
      <c r="F25" s="30"/>
      <c r="G25" s="30"/>
      <c r="H25" s="30"/>
      <c r="I25" s="30"/>
      <c r="J25" s="30"/>
      <c r="K25" s="30"/>
    </row>
    <row r="26" spans="1:13" ht="5.0999999999999996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3" x14ac:dyDescent="0.2">
      <c r="A27" s="33" t="s">
        <v>52</v>
      </c>
    </row>
    <row r="28" spans="1:13" x14ac:dyDescent="0.2">
      <c r="A28" s="33" t="s">
        <v>53</v>
      </c>
    </row>
    <row r="29" spans="1:13" x14ac:dyDescent="0.2">
      <c r="A29" s="33" t="s">
        <v>54</v>
      </c>
    </row>
    <row r="30" spans="1:13" x14ac:dyDescent="0.2">
      <c r="A30" s="33" t="s">
        <v>55</v>
      </c>
    </row>
    <row r="31" spans="1:13" x14ac:dyDescent="0.2">
      <c r="A31" s="33" t="s">
        <v>56</v>
      </c>
    </row>
    <row r="32" spans="1:13" ht="12.75" customHeight="1" x14ac:dyDescent="0.2">
      <c r="A32" s="80" t="s">
        <v>80</v>
      </c>
    </row>
    <row r="35" spans="1:1" x14ac:dyDescent="0.2">
      <c r="A35" s="33"/>
    </row>
    <row r="36" spans="1:1" x14ac:dyDescent="0.2">
      <c r="A36" s="34"/>
    </row>
  </sheetData>
  <mergeCells count="4">
    <mergeCell ref="A5:A6"/>
    <mergeCell ref="B5:E5"/>
    <mergeCell ref="F5:H5"/>
    <mergeCell ref="C6:E6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/>
  </sheetViews>
  <sheetFormatPr baseColWidth="10" defaultRowHeight="12.75" x14ac:dyDescent="0.2"/>
  <cols>
    <col min="1" max="1" width="14.7109375" style="2" customWidth="1"/>
    <col min="2" max="2" width="11.42578125" style="2" customWidth="1"/>
    <col min="3" max="11" width="12.5703125" style="2" customWidth="1"/>
    <col min="12" max="12" width="2.5703125" style="2" customWidth="1"/>
    <col min="13" max="16384" width="11.42578125" style="2"/>
  </cols>
  <sheetData>
    <row r="1" spans="1:11" x14ac:dyDescent="0.2">
      <c r="A1" s="1" t="s">
        <v>0</v>
      </c>
    </row>
    <row r="2" spans="1:11" s="4" customFormat="1" x14ac:dyDescent="0.2">
      <c r="A2" s="3" t="s">
        <v>39</v>
      </c>
      <c r="C2" s="5"/>
      <c r="D2" s="5"/>
      <c r="I2" s="5"/>
      <c r="K2" s="5"/>
    </row>
    <row r="3" spans="1:11" x14ac:dyDescent="0.2">
      <c r="A3" s="6"/>
      <c r="B3" s="7"/>
      <c r="F3" s="8"/>
    </row>
    <row r="4" spans="1:11" ht="5.0999999999999996" customHeight="1" thickBot="1" x14ac:dyDescent="0.25">
      <c r="A4" s="6"/>
      <c r="B4" s="8"/>
    </row>
    <row r="5" spans="1:11" x14ac:dyDescent="0.2">
      <c r="A5" s="132" t="s">
        <v>2</v>
      </c>
      <c r="B5" s="134" t="s">
        <v>3</v>
      </c>
      <c r="C5" s="135"/>
      <c r="D5" s="135"/>
      <c r="E5" s="135"/>
      <c r="F5" s="136" t="s">
        <v>4</v>
      </c>
      <c r="G5" s="136"/>
      <c r="H5" s="136"/>
      <c r="I5" s="11"/>
      <c r="J5" s="11" t="s">
        <v>5</v>
      </c>
      <c r="K5" s="9" t="s">
        <v>6</v>
      </c>
    </row>
    <row r="6" spans="1:11" ht="12.75" customHeight="1" x14ac:dyDescent="0.2">
      <c r="A6" s="133"/>
      <c r="B6" s="12" t="s">
        <v>7</v>
      </c>
      <c r="C6" s="129" t="s">
        <v>8</v>
      </c>
      <c r="D6" s="129"/>
      <c r="E6" s="129"/>
      <c r="F6" s="13" t="s">
        <v>7</v>
      </c>
      <c r="G6" s="14" t="s">
        <v>9</v>
      </c>
      <c r="H6" s="14" t="s">
        <v>10</v>
      </c>
      <c r="I6" s="15" t="s">
        <v>11</v>
      </c>
      <c r="J6" s="12" t="s">
        <v>12</v>
      </c>
      <c r="K6" s="12" t="s">
        <v>13</v>
      </c>
    </row>
    <row r="7" spans="1:11" ht="12.75" customHeight="1" thickBot="1" x14ac:dyDescent="0.25">
      <c r="A7" s="16"/>
      <c r="B7" s="17"/>
      <c r="C7" s="18" t="s">
        <v>14</v>
      </c>
      <c r="D7" s="18" t="s">
        <v>15</v>
      </c>
      <c r="E7" s="18" t="s">
        <v>16</v>
      </c>
      <c r="F7" s="17"/>
      <c r="G7" s="19" t="s">
        <v>18</v>
      </c>
      <c r="H7" s="19" t="s">
        <v>19</v>
      </c>
      <c r="I7" s="19" t="s">
        <v>20</v>
      </c>
      <c r="J7" s="17" t="s">
        <v>21</v>
      </c>
      <c r="K7" s="17"/>
    </row>
    <row r="8" spans="1:11" ht="6.75" customHeight="1" x14ac:dyDescent="0.2">
      <c r="B8" s="12"/>
      <c r="C8" s="12"/>
      <c r="D8" s="12"/>
      <c r="E8" s="12"/>
      <c r="F8" s="9"/>
      <c r="G8" s="20"/>
      <c r="H8" s="20"/>
      <c r="I8" s="20"/>
      <c r="J8" s="9"/>
      <c r="K8" s="9"/>
    </row>
    <row r="9" spans="1:11" ht="18" customHeight="1" x14ac:dyDescent="0.2">
      <c r="A9" s="21" t="s">
        <v>22</v>
      </c>
      <c r="B9" s="22">
        <v>1474206</v>
      </c>
      <c r="C9" s="22">
        <v>951261</v>
      </c>
      <c r="D9" s="22">
        <v>40686</v>
      </c>
      <c r="E9" s="22">
        <v>479519</v>
      </c>
      <c r="F9" s="22">
        <v>1458103</v>
      </c>
      <c r="G9" s="22">
        <v>89558</v>
      </c>
      <c r="H9" s="22">
        <v>1358083</v>
      </c>
      <c r="I9" s="22">
        <v>18406</v>
      </c>
      <c r="J9" s="22">
        <v>2442786</v>
      </c>
      <c r="K9" s="22">
        <v>9963156</v>
      </c>
    </row>
    <row r="10" spans="1:11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8" customHeight="1" x14ac:dyDescent="0.2">
      <c r="A11" s="24" t="s">
        <v>23</v>
      </c>
      <c r="B11" s="29">
        <v>762241</v>
      </c>
      <c r="C11" s="23">
        <v>543404</v>
      </c>
      <c r="D11" s="23">
        <v>21294</v>
      </c>
      <c r="E11" s="23">
        <v>194803</v>
      </c>
      <c r="F11" s="29">
        <v>754463</v>
      </c>
      <c r="G11" s="23">
        <v>55512</v>
      </c>
      <c r="H11" s="23">
        <v>698951</v>
      </c>
      <c r="I11" s="23">
        <v>12130</v>
      </c>
      <c r="J11" s="23">
        <v>1207223</v>
      </c>
      <c r="K11" s="23">
        <v>4042914</v>
      </c>
    </row>
    <row r="12" spans="1:11" ht="18" customHeight="1" x14ac:dyDescent="0.2">
      <c r="A12" s="24"/>
      <c r="B12" s="29"/>
      <c r="C12" s="23"/>
      <c r="D12" s="23"/>
      <c r="E12" s="23"/>
      <c r="F12" s="29"/>
      <c r="G12" s="23"/>
      <c r="H12" s="23"/>
      <c r="I12" s="23"/>
      <c r="J12" s="23"/>
      <c r="K12" s="23"/>
    </row>
    <row r="13" spans="1:11" ht="18" customHeight="1" x14ac:dyDescent="0.2">
      <c r="A13" s="24" t="s">
        <v>24</v>
      </c>
      <c r="B13" s="29">
        <v>632635</v>
      </c>
      <c r="C13" s="29">
        <v>444913</v>
      </c>
      <c r="D13" s="29">
        <v>19149</v>
      </c>
      <c r="E13" s="29">
        <v>168573</v>
      </c>
      <c r="F13" s="29">
        <v>628422</v>
      </c>
      <c r="G13" s="29">
        <v>47734</v>
      </c>
      <c r="H13" s="29">
        <v>580688</v>
      </c>
      <c r="I13" s="29">
        <v>10493</v>
      </c>
      <c r="J13" s="29">
        <v>848201</v>
      </c>
      <c r="K13" s="29">
        <v>2831688</v>
      </c>
    </row>
    <row r="14" spans="1:11" ht="18" customHeight="1" x14ac:dyDescent="0.2">
      <c r="A14" s="24" t="s">
        <v>25</v>
      </c>
      <c r="B14" s="29">
        <v>118620</v>
      </c>
      <c r="C14" s="29">
        <v>93648</v>
      </c>
      <c r="D14" s="29">
        <v>1117</v>
      </c>
      <c r="E14" s="29">
        <v>21115</v>
      </c>
      <c r="F14" s="29">
        <v>117064</v>
      </c>
      <c r="G14" s="29">
        <v>5578</v>
      </c>
      <c r="H14" s="29">
        <v>111486</v>
      </c>
      <c r="I14" s="29">
        <v>1556</v>
      </c>
      <c r="J14" s="29">
        <v>355795</v>
      </c>
      <c r="K14" s="29">
        <v>1207173</v>
      </c>
    </row>
    <row r="15" spans="1:11" ht="18" customHeight="1" x14ac:dyDescent="0.2">
      <c r="A15" s="24" t="s">
        <v>26</v>
      </c>
      <c r="B15" s="29">
        <v>10986</v>
      </c>
      <c r="C15" s="29">
        <v>4843</v>
      </c>
      <c r="D15" s="29">
        <v>1028</v>
      </c>
      <c r="E15" s="29">
        <v>5115</v>
      </c>
      <c r="F15" s="29">
        <v>8977</v>
      </c>
      <c r="G15" s="29">
        <v>2200</v>
      </c>
      <c r="H15" s="29">
        <v>6777</v>
      </c>
      <c r="I15" s="29">
        <v>81</v>
      </c>
      <c r="J15" s="29">
        <v>3227</v>
      </c>
      <c r="K15" s="29">
        <v>4053</v>
      </c>
    </row>
    <row r="16" spans="1:11" ht="5.0999999999999996" customHeight="1" x14ac:dyDescent="0.2">
      <c r="A16" s="24"/>
      <c r="B16" s="29"/>
      <c r="C16" s="23"/>
      <c r="D16" s="23"/>
      <c r="E16" s="23"/>
      <c r="F16" s="29"/>
      <c r="G16" s="23"/>
      <c r="H16" s="23"/>
      <c r="I16" s="23"/>
      <c r="J16" s="23"/>
      <c r="K16" s="23"/>
    </row>
    <row r="17" spans="1:11" ht="21.75" customHeight="1" x14ac:dyDescent="0.2">
      <c r="A17" s="24" t="s">
        <v>27</v>
      </c>
      <c r="B17" s="29">
        <v>711965</v>
      </c>
      <c r="C17" s="23">
        <v>407857</v>
      </c>
      <c r="D17" s="23">
        <v>19392</v>
      </c>
      <c r="E17" s="23">
        <v>284716</v>
      </c>
      <c r="F17" s="29">
        <v>693178</v>
      </c>
      <c r="G17" s="23">
        <v>34046</v>
      </c>
      <c r="H17" s="23">
        <v>659132</v>
      </c>
      <c r="I17" s="23">
        <v>6276</v>
      </c>
      <c r="J17" s="23">
        <v>1235563</v>
      </c>
      <c r="K17" s="23">
        <v>5920242</v>
      </c>
    </row>
    <row r="18" spans="1:11" ht="18" customHeight="1" x14ac:dyDescent="0.2">
      <c r="A18" s="24"/>
      <c r="B18" s="29"/>
      <c r="C18" s="23"/>
      <c r="D18" s="23"/>
      <c r="E18" s="23"/>
      <c r="F18" s="29"/>
      <c r="G18" s="23"/>
      <c r="H18" s="23"/>
      <c r="I18" s="23"/>
      <c r="J18" s="23"/>
      <c r="K18" s="23"/>
    </row>
    <row r="19" spans="1:11" ht="18" customHeight="1" x14ac:dyDescent="0.2">
      <c r="A19" s="24" t="s">
        <v>28</v>
      </c>
      <c r="B19" s="29">
        <v>627777</v>
      </c>
      <c r="C19" s="23">
        <v>366444</v>
      </c>
      <c r="D19" s="23">
        <v>18039</v>
      </c>
      <c r="E19" s="23">
        <v>243294</v>
      </c>
      <c r="F19" s="29">
        <v>619325</v>
      </c>
      <c r="G19" s="23">
        <v>27410</v>
      </c>
      <c r="H19" s="23">
        <v>591915</v>
      </c>
      <c r="I19" s="23">
        <v>4908</v>
      </c>
      <c r="J19" s="23">
        <v>1040122</v>
      </c>
      <c r="K19" s="23">
        <v>4583239</v>
      </c>
    </row>
    <row r="20" spans="1:11" ht="18" customHeight="1" x14ac:dyDescent="0.2">
      <c r="A20" s="24" t="s">
        <v>29</v>
      </c>
      <c r="B20" s="29">
        <v>48942</v>
      </c>
      <c r="C20" s="23">
        <v>21456</v>
      </c>
      <c r="D20" s="23">
        <v>1115</v>
      </c>
      <c r="E20" s="23">
        <v>26371</v>
      </c>
      <c r="F20" s="29">
        <v>49058</v>
      </c>
      <c r="G20" s="23">
        <v>5106</v>
      </c>
      <c r="H20" s="23">
        <v>43952</v>
      </c>
      <c r="I20" s="23">
        <v>1142</v>
      </c>
      <c r="J20" s="23">
        <v>149289</v>
      </c>
      <c r="K20" s="23">
        <v>1010940</v>
      </c>
    </row>
    <row r="21" spans="1:11" ht="18" customHeight="1" x14ac:dyDescent="0.2">
      <c r="A21" s="24" t="s">
        <v>30</v>
      </c>
      <c r="B21" s="29">
        <v>5007</v>
      </c>
      <c r="C21" s="23">
        <v>2756</v>
      </c>
      <c r="D21" s="23">
        <v>24</v>
      </c>
      <c r="E21" s="23">
        <v>2227</v>
      </c>
      <c r="F21" s="29">
        <v>5262</v>
      </c>
      <c r="G21" s="23">
        <v>244</v>
      </c>
      <c r="H21" s="23">
        <v>5018</v>
      </c>
      <c r="I21" s="23">
        <v>56</v>
      </c>
      <c r="J21" s="23">
        <v>6454</v>
      </c>
      <c r="K21" s="23">
        <v>66789</v>
      </c>
    </row>
    <row r="22" spans="1:11" ht="18" customHeight="1" x14ac:dyDescent="0.2">
      <c r="A22" s="24" t="s">
        <v>31</v>
      </c>
      <c r="B22" s="29">
        <v>10180</v>
      </c>
      <c r="C22" s="23">
        <v>7742</v>
      </c>
      <c r="D22" s="23">
        <v>87</v>
      </c>
      <c r="E22" s="23">
        <v>2351</v>
      </c>
      <c r="F22" s="29">
        <v>10372</v>
      </c>
      <c r="G22" s="23">
        <v>700</v>
      </c>
      <c r="H22" s="23">
        <v>9672</v>
      </c>
      <c r="I22" s="23" t="s">
        <v>40</v>
      </c>
      <c r="J22" s="23">
        <v>19178</v>
      </c>
      <c r="K22" s="23">
        <v>153032</v>
      </c>
    </row>
    <row r="23" spans="1:11" ht="18" customHeight="1" x14ac:dyDescent="0.2">
      <c r="A23" s="24" t="s">
        <v>32</v>
      </c>
      <c r="B23" s="29">
        <v>3168</v>
      </c>
      <c r="C23" s="23">
        <v>1741</v>
      </c>
      <c r="D23" s="23">
        <v>42</v>
      </c>
      <c r="E23" s="23">
        <v>1385</v>
      </c>
      <c r="F23" s="29">
        <v>3140</v>
      </c>
      <c r="G23" s="23">
        <v>201</v>
      </c>
      <c r="H23" s="23">
        <v>2939</v>
      </c>
      <c r="I23" s="23">
        <v>28</v>
      </c>
      <c r="J23" s="23">
        <v>4768</v>
      </c>
      <c r="K23" s="23">
        <v>4777</v>
      </c>
    </row>
    <row r="24" spans="1:11" ht="18" customHeight="1" x14ac:dyDescent="0.2">
      <c r="A24" s="24" t="s">
        <v>33</v>
      </c>
      <c r="B24" s="29">
        <v>16891</v>
      </c>
      <c r="C24" s="23">
        <v>7718</v>
      </c>
      <c r="D24" s="23">
        <v>85</v>
      </c>
      <c r="E24" s="23">
        <v>9088</v>
      </c>
      <c r="F24" s="29">
        <v>6021</v>
      </c>
      <c r="G24" s="23">
        <v>385</v>
      </c>
      <c r="H24" s="23">
        <v>5636</v>
      </c>
      <c r="I24" s="23">
        <v>142</v>
      </c>
      <c r="J24" s="23">
        <v>15752</v>
      </c>
      <c r="K24" s="23">
        <v>101465</v>
      </c>
    </row>
    <row r="25" spans="1:11" ht="18" customHeight="1" thickBot="1" x14ac:dyDescent="0.25">
      <c r="A25" s="16"/>
      <c r="B25" s="16"/>
      <c r="C25" s="16"/>
      <c r="D25" s="16"/>
      <c r="E25" s="16"/>
      <c r="F25" s="16"/>
      <c r="G25" s="16"/>
      <c r="H25" s="16"/>
      <c r="I25" s="30"/>
      <c r="J25" s="16"/>
      <c r="K25" s="16"/>
    </row>
    <row r="26" spans="1:11" x14ac:dyDescent="0.2">
      <c r="A26" s="33" t="s">
        <v>41</v>
      </c>
    </row>
    <row r="27" spans="1:11" x14ac:dyDescent="0.2">
      <c r="A27" s="33" t="s">
        <v>42</v>
      </c>
    </row>
    <row r="28" spans="1:11" x14ac:dyDescent="0.2">
      <c r="A28" s="33" t="s">
        <v>43</v>
      </c>
    </row>
    <row r="29" spans="1:11" x14ac:dyDescent="0.2">
      <c r="A29" s="33" t="s">
        <v>44</v>
      </c>
    </row>
    <row r="30" spans="1:11" x14ac:dyDescent="0.2">
      <c r="A30" s="34"/>
    </row>
    <row r="31" spans="1:11" ht="12.75" customHeight="1" x14ac:dyDescent="0.2">
      <c r="A31" s="34"/>
    </row>
    <row r="33" spans="1:1" x14ac:dyDescent="0.2">
      <c r="A33" s="33"/>
    </row>
    <row r="34" spans="1:1" x14ac:dyDescent="0.2">
      <c r="A34" s="33"/>
    </row>
    <row r="35" spans="1:1" x14ac:dyDescent="0.2">
      <c r="A35" s="34"/>
    </row>
  </sheetData>
  <mergeCells count="4">
    <mergeCell ref="A5:A6"/>
    <mergeCell ref="B5:E5"/>
    <mergeCell ref="F5:H5"/>
    <mergeCell ref="C6:E6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/>
  </sheetViews>
  <sheetFormatPr baseColWidth="10" defaultRowHeight="12.75" x14ac:dyDescent="0.2"/>
  <cols>
    <col min="1" max="1" width="14.7109375" style="2" customWidth="1"/>
    <col min="2" max="2" width="11.42578125" style="2" customWidth="1"/>
    <col min="3" max="11" width="12.5703125" style="2" customWidth="1"/>
    <col min="12" max="12" width="2.5703125" style="2" customWidth="1"/>
    <col min="13" max="16384" width="11.42578125" style="2"/>
  </cols>
  <sheetData>
    <row r="1" spans="1:11" x14ac:dyDescent="0.2">
      <c r="A1" s="1" t="s">
        <v>0</v>
      </c>
    </row>
    <row r="2" spans="1:11" s="4" customFormat="1" x14ac:dyDescent="0.2">
      <c r="A2" s="3" t="s">
        <v>1</v>
      </c>
      <c r="C2" s="5"/>
      <c r="D2" s="5"/>
      <c r="I2" s="5"/>
      <c r="K2" s="5"/>
    </row>
    <row r="3" spans="1:11" x14ac:dyDescent="0.2">
      <c r="A3" s="6"/>
      <c r="B3" s="7"/>
      <c r="F3" s="8"/>
    </row>
    <row r="4" spans="1:11" ht="5.0999999999999996" customHeight="1" thickBot="1" x14ac:dyDescent="0.25">
      <c r="A4" s="6"/>
      <c r="B4" s="8"/>
    </row>
    <row r="5" spans="1:11" x14ac:dyDescent="0.2">
      <c r="A5" s="132" t="s">
        <v>2</v>
      </c>
      <c r="B5" s="134" t="s">
        <v>3</v>
      </c>
      <c r="C5" s="135"/>
      <c r="D5" s="135"/>
      <c r="E5" s="135"/>
      <c r="F5" s="136" t="s">
        <v>4</v>
      </c>
      <c r="G5" s="136"/>
      <c r="H5" s="136"/>
      <c r="I5" s="11"/>
      <c r="J5" s="11" t="s">
        <v>5</v>
      </c>
      <c r="K5" s="9" t="s">
        <v>6</v>
      </c>
    </row>
    <row r="6" spans="1:11" ht="12.75" customHeight="1" x14ac:dyDescent="0.2">
      <c r="A6" s="133"/>
      <c r="B6" s="12" t="s">
        <v>7</v>
      </c>
      <c r="C6" s="129" t="s">
        <v>8</v>
      </c>
      <c r="D6" s="129"/>
      <c r="E6" s="129"/>
      <c r="F6" s="13" t="s">
        <v>7</v>
      </c>
      <c r="G6" s="14" t="s">
        <v>9</v>
      </c>
      <c r="H6" s="14" t="s">
        <v>10</v>
      </c>
      <c r="I6" s="15" t="s">
        <v>11</v>
      </c>
      <c r="J6" s="12" t="s">
        <v>12</v>
      </c>
      <c r="K6" s="12" t="s">
        <v>13</v>
      </c>
    </row>
    <row r="7" spans="1:11" ht="12.75" customHeight="1" thickBot="1" x14ac:dyDescent="0.25">
      <c r="A7" s="16"/>
      <c r="B7" s="17"/>
      <c r="C7" s="18" t="s">
        <v>14</v>
      </c>
      <c r="D7" s="18" t="s">
        <v>15</v>
      </c>
      <c r="E7" s="18" t="s">
        <v>16</v>
      </c>
      <c r="F7" s="17" t="s">
        <v>17</v>
      </c>
      <c r="G7" s="19" t="s">
        <v>18</v>
      </c>
      <c r="H7" s="19" t="s">
        <v>19</v>
      </c>
      <c r="I7" s="19" t="s">
        <v>20</v>
      </c>
      <c r="J7" s="17" t="s">
        <v>21</v>
      </c>
      <c r="K7" s="17"/>
    </row>
    <row r="8" spans="1:11" ht="6.75" customHeight="1" x14ac:dyDescent="0.2">
      <c r="B8" s="12"/>
      <c r="C8" s="12"/>
      <c r="D8" s="12"/>
      <c r="E8" s="12"/>
      <c r="F8" s="9"/>
      <c r="G8" s="20"/>
      <c r="H8" s="20"/>
      <c r="I8" s="20"/>
      <c r="J8" s="9"/>
      <c r="K8" s="9"/>
    </row>
    <row r="9" spans="1:11" ht="18" customHeight="1" x14ac:dyDescent="0.2">
      <c r="A9" s="21" t="s">
        <v>22</v>
      </c>
      <c r="B9" s="22">
        <v>1487828</v>
      </c>
      <c r="C9" s="22">
        <v>973684</v>
      </c>
      <c r="D9" s="22">
        <v>44488</v>
      </c>
      <c r="E9" s="22">
        <v>469656</v>
      </c>
      <c r="F9" s="22">
        <v>1483176</v>
      </c>
      <c r="G9" s="22">
        <v>132106</v>
      </c>
      <c r="H9" s="22">
        <v>1350270</v>
      </c>
      <c r="I9" s="22">
        <v>19966</v>
      </c>
      <c r="J9" s="22">
        <v>2552987</v>
      </c>
      <c r="K9" s="22">
        <v>9692561</v>
      </c>
    </row>
    <row r="10" spans="1:11" ht="5.0999999999999996" customHeight="1" x14ac:dyDescent="0.2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8" customHeight="1" x14ac:dyDescent="0.2">
      <c r="A11" s="24" t="s">
        <v>23</v>
      </c>
      <c r="B11" s="25">
        <v>749706</v>
      </c>
      <c r="C11" s="25">
        <v>545719</v>
      </c>
      <c r="D11" s="25">
        <v>20335</v>
      </c>
      <c r="E11" s="25">
        <v>183652</v>
      </c>
      <c r="F11" s="25">
        <v>745003</v>
      </c>
      <c r="G11" s="25">
        <v>54084</v>
      </c>
      <c r="H11" s="25">
        <v>690919</v>
      </c>
      <c r="I11" s="25">
        <v>12329</v>
      </c>
      <c r="J11" s="25">
        <v>1277566</v>
      </c>
      <c r="K11" s="25">
        <v>3900334</v>
      </c>
    </row>
    <row r="12" spans="1:11" ht="18" customHeight="1" x14ac:dyDescent="0.2">
      <c r="A12" s="24"/>
    </row>
    <row r="13" spans="1:11" ht="18" customHeight="1" x14ac:dyDescent="0.2">
      <c r="A13" s="26" t="s">
        <v>24</v>
      </c>
      <c r="B13" s="27">
        <v>614995</v>
      </c>
      <c r="C13" s="27">
        <v>438119</v>
      </c>
      <c r="D13" s="27">
        <v>19158</v>
      </c>
      <c r="E13" s="27">
        <v>157718</v>
      </c>
      <c r="F13" s="27">
        <v>610647</v>
      </c>
      <c r="G13" s="27">
        <v>45611</v>
      </c>
      <c r="H13" s="27">
        <v>565036</v>
      </c>
      <c r="I13" s="27">
        <v>10361</v>
      </c>
      <c r="J13" s="27">
        <v>902508</v>
      </c>
      <c r="K13" s="27">
        <v>2762048</v>
      </c>
    </row>
    <row r="14" spans="1:11" ht="18" customHeight="1" x14ac:dyDescent="0.2">
      <c r="A14" s="26" t="s">
        <v>25</v>
      </c>
      <c r="B14" s="27">
        <v>122699</v>
      </c>
      <c r="C14" s="27">
        <v>100717</v>
      </c>
      <c r="D14" s="27">
        <v>1084</v>
      </c>
      <c r="E14" s="27">
        <v>20898</v>
      </c>
      <c r="F14" s="27">
        <v>122400</v>
      </c>
      <c r="G14" s="27">
        <v>7381</v>
      </c>
      <c r="H14" s="27">
        <v>115019</v>
      </c>
      <c r="I14" s="27">
        <v>1867</v>
      </c>
      <c r="J14" s="27">
        <v>370957</v>
      </c>
      <c r="K14" s="27">
        <v>1128149</v>
      </c>
    </row>
    <row r="15" spans="1:11" ht="18" customHeight="1" x14ac:dyDescent="0.2">
      <c r="A15" s="26" t="s">
        <v>26</v>
      </c>
      <c r="B15" s="27">
        <v>12012</v>
      </c>
      <c r="C15" s="27">
        <v>6883</v>
      </c>
      <c r="D15" s="27">
        <v>93</v>
      </c>
      <c r="E15" s="27">
        <v>5036</v>
      </c>
      <c r="F15" s="27">
        <v>11956</v>
      </c>
      <c r="G15" s="27">
        <v>1092</v>
      </c>
      <c r="H15" s="27">
        <v>10864</v>
      </c>
      <c r="I15" s="27">
        <v>101</v>
      </c>
      <c r="J15" s="27">
        <v>4101</v>
      </c>
      <c r="K15" s="27">
        <v>10137</v>
      </c>
    </row>
    <row r="16" spans="1:11" ht="5.0999999999999996" customHeight="1" x14ac:dyDescent="0.2">
      <c r="A16" s="24"/>
    </row>
    <row r="17" spans="1:11" ht="21.75" customHeight="1" x14ac:dyDescent="0.2">
      <c r="A17" s="24" t="s">
        <v>27</v>
      </c>
      <c r="B17" s="25">
        <v>738122</v>
      </c>
      <c r="C17" s="25">
        <v>427965</v>
      </c>
      <c r="D17" s="25">
        <v>24153</v>
      </c>
      <c r="E17" s="25">
        <v>286004</v>
      </c>
      <c r="F17" s="25">
        <v>738173</v>
      </c>
      <c r="G17" s="25">
        <v>78022</v>
      </c>
      <c r="H17" s="25">
        <v>659351</v>
      </c>
      <c r="I17" s="25">
        <v>7637</v>
      </c>
      <c r="J17" s="25">
        <v>1275421</v>
      </c>
      <c r="K17" s="25">
        <v>5792227</v>
      </c>
    </row>
    <row r="18" spans="1:11" ht="18" customHeight="1" x14ac:dyDescent="0.2">
      <c r="A18" s="24"/>
    </row>
    <row r="19" spans="1:11" ht="18" customHeight="1" x14ac:dyDescent="0.2">
      <c r="A19" s="28" t="s">
        <v>28</v>
      </c>
      <c r="B19" s="29">
        <v>649589</v>
      </c>
      <c r="C19" s="23">
        <v>387608</v>
      </c>
      <c r="D19" s="23">
        <v>18622</v>
      </c>
      <c r="E19" s="23">
        <v>243359</v>
      </c>
      <c r="F19" s="29">
        <v>649184</v>
      </c>
      <c r="G19" s="23">
        <v>70586</v>
      </c>
      <c r="H19" s="23">
        <v>578598</v>
      </c>
      <c r="I19" s="23">
        <v>6159</v>
      </c>
      <c r="J19" s="23">
        <v>1066363</v>
      </c>
      <c r="K19" s="23">
        <v>4509866</v>
      </c>
    </row>
    <row r="20" spans="1:11" ht="18" customHeight="1" x14ac:dyDescent="0.2">
      <c r="A20" s="28" t="s">
        <v>29</v>
      </c>
      <c r="B20" s="29">
        <v>52525</v>
      </c>
      <c r="C20" s="23">
        <v>20831</v>
      </c>
      <c r="D20" s="23">
        <v>4616</v>
      </c>
      <c r="E20" s="23">
        <v>27078</v>
      </c>
      <c r="F20" s="29">
        <v>52634</v>
      </c>
      <c r="G20" s="23">
        <v>5289</v>
      </c>
      <c r="H20" s="23">
        <v>47345</v>
      </c>
      <c r="I20" s="23">
        <v>1234</v>
      </c>
      <c r="J20" s="23">
        <v>156733</v>
      </c>
      <c r="K20" s="23">
        <v>987332</v>
      </c>
    </row>
    <row r="21" spans="1:11" ht="18" customHeight="1" x14ac:dyDescent="0.2">
      <c r="A21" s="28" t="s">
        <v>30</v>
      </c>
      <c r="B21" s="29">
        <v>5277</v>
      </c>
      <c r="C21" s="23">
        <v>2610</v>
      </c>
      <c r="D21" s="23">
        <v>164</v>
      </c>
      <c r="E21" s="23">
        <v>2503</v>
      </c>
      <c r="F21" s="29">
        <v>5684</v>
      </c>
      <c r="G21" s="23">
        <v>278</v>
      </c>
      <c r="H21" s="23">
        <v>5406</v>
      </c>
      <c r="I21" s="23">
        <v>65</v>
      </c>
      <c r="J21" s="23">
        <v>8963</v>
      </c>
      <c r="K21" s="23">
        <v>63943</v>
      </c>
    </row>
    <row r="22" spans="1:11" ht="18" customHeight="1" x14ac:dyDescent="0.2">
      <c r="A22" s="28" t="s">
        <v>31</v>
      </c>
      <c r="B22" s="29">
        <v>10974</v>
      </c>
      <c r="C22" s="23">
        <v>7661</v>
      </c>
      <c r="D22" s="23">
        <v>104</v>
      </c>
      <c r="E22" s="23">
        <v>3209</v>
      </c>
      <c r="F22" s="29">
        <v>10974</v>
      </c>
      <c r="G22" s="23">
        <v>1503</v>
      </c>
      <c r="H22" s="23">
        <v>9471</v>
      </c>
      <c r="I22" s="23">
        <v>0</v>
      </c>
      <c r="J22" s="23">
        <v>25560</v>
      </c>
      <c r="K22" s="23">
        <v>72600</v>
      </c>
    </row>
    <row r="23" spans="1:11" ht="18" customHeight="1" x14ac:dyDescent="0.2">
      <c r="A23" s="28" t="s">
        <v>32</v>
      </c>
      <c r="B23" s="29">
        <v>3419</v>
      </c>
      <c r="C23" s="23">
        <v>1885</v>
      </c>
      <c r="D23" s="23">
        <v>69</v>
      </c>
      <c r="E23" s="23">
        <v>1465</v>
      </c>
      <c r="F23" s="29">
        <v>3414</v>
      </c>
      <c r="G23" s="23">
        <v>142</v>
      </c>
      <c r="H23" s="23">
        <v>3272</v>
      </c>
      <c r="I23" s="23">
        <v>49</v>
      </c>
      <c r="J23" s="23">
        <v>4670</v>
      </c>
      <c r="K23" s="23">
        <v>9989</v>
      </c>
    </row>
    <row r="24" spans="1:11" ht="18" customHeight="1" x14ac:dyDescent="0.2">
      <c r="A24" s="28" t="s">
        <v>33</v>
      </c>
      <c r="B24" s="29">
        <v>16338</v>
      </c>
      <c r="C24" s="23">
        <v>7370</v>
      </c>
      <c r="D24" s="23">
        <v>578</v>
      </c>
      <c r="E24" s="23">
        <v>8390</v>
      </c>
      <c r="F24" s="29">
        <v>16283</v>
      </c>
      <c r="G24" s="23">
        <v>224</v>
      </c>
      <c r="H24" s="23">
        <v>15259</v>
      </c>
      <c r="I24" s="23">
        <v>130</v>
      </c>
      <c r="J24" s="23">
        <v>13132</v>
      </c>
      <c r="K24" s="23">
        <v>148497</v>
      </c>
    </row>
    <row r="25" spans="1:11" ht="18" customHeight="1" thickBot="1" x14ac:dyDescent="0.25">
      <c r="A25" s="16"/>
      <c r="B25" s="16"/>
      <c r="C25" s="16"/>
      <c r="D25" s="16"/>
      <c r="E25" s="16"/>
      <c r="F25" s="16"/>
      <c r="G25" s="16"/>
      <c r="H25" s="16"/>
      <c r="I25" s="30"/>
      <c r="J25" s="16"/>
      <c r="K25" s="16"/>
    </row>
    <row r="26" spans="1:11" x14ac:dyDescent="0.2">
      <c r="A26" s="31" t="s">
        <v>34</v>
      </c>
    </row>
    <row r="27" spans="1:11" x14ac:dyDescent="0.2">
      <c r="A27" s="32" t="s">
        <v>35</v>
      </c>
    </row>
    <row r="28" spans="1:11" x14ac:dyDescent="0.2">
      <c r="A28" s="33" t="s">
        <v>36</v>
      </c>
    </row>
    <row r="29" spans="1:11" x14ac:dyDescent="0.2">
      <c r="A29" s="33" t="s">
        <v>37</v>
      </c>
    </row>
    <row r="30" spans="1:11" x14ac:dyDescent="0.2">
      <c r="A30" s="33" t="s">
        <v>38</v>
      </c>
    </row>
    <row r="31" spans="1:11" ht="12.75" customHeight="1" x14ac:dyDescent="0.2">
      <c r="A31" s="34"/>
    </row>
    <row r="33" spans="1:1" x14ac:dyDescent="0.2">
      <c r="A33" s="33"/>
    </row>
    <row r="34" spans="1:1" x14ac:dyDescent="0.2">
      <c r="A34" s="33"/>
    </row>
    <row r="35" spans="1:1" x14ac:dyDescent="0.2">
      <c r="A35" s="34"/>
    </row>
  </sheetData>
  <mergeCells count="4">
    <mergeCell ref="A5:A6"/>
    <mergeCell ref="B5:E5"/>
    <mergeCell ref="F5:H5"/>
    <mergeCell ref="C6:E6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sqref="A1:XFD1048576"/>
    </sheetView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97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100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99"/>
      <c r="H6" s="106" t="s">
        <v>7</v>
      </c>
      <c r="I6" s="106" t="s">
        <v>70</v>
      </c>
      <c r="J6" s="106" t="s">
        <v>71</v>
      </c>
      <c r="K6" s="106" t="s">
        <v>69</v>
      </c>
      <c r="L6" s="99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2" t="s">
        <v>69</v>
      </c>
      <c r="G7" s="99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99"/>
      <c r="C8" s="99"/>
      <c r="D8" s="99"/>
      <c r="E8" s="99"/>
      <c r="F8" s="99"/>
      <c r="G8" s="99"/>
      <c r="H8" s="64"/>
      <c r="I8" s="65"/>
      <c r="J8" s="65"/>
      <c r="K8" s="65"/>
      <c r="L8" s="61"/>
      <c r="M8" s="65"/>
      <c r="N8" s="61"/>
      <c r="O8" s="64"/>
      <c r="P8" s="99"/>
      <c r="Q8" s="64"/>
    </row>
    <row r="9" spans="1:20" ht="18" customHeight="1" x14ac:dyDescent="0.2">
      <c r="A9" s="66" t="s">
        <v>22</v>
      </c>
      <c r="B9" s="67">
        <f>SUM(C9:F9)</f>
        <v>1680367</v>
      </c>
      <c r="C9" s="67">
        <f>+C11+C17</f>
        <v>997651</v>
      </c>
      <c r="D9" s="67">
        <f t="shared" ref="D9:F9" si="0">+D11+D17</f>
        <v>23290</v>
      </c>
      <c r="E9" s="67">
        <f t="shared" si="0"/>
        <v>658560</v>
      </c>
      <c r="F9" s="67">
        <f t="shared" si="0"/>
        <v>866</v>
      </c>
      <c r="G9" s="67"/>
      <c r="H9" s="67">
        <f>SUM(I9:K9)</f>
        <v>1679861</v>
      </c>
      <c r="I9" s="67">
        <f>+I11+I17</f>
        <v>156825</v>
      </c>
      <c r="J9" s="67">
        <f t="shared" ref="J9:K9" si="1">+J11+J17</f>
        <v>1518314</v>
      </c>
      <c r="K9" s="67">
        <f t="shared" si="1"/>
        <v>4722</v>
      </c>
      <c r="L9" s="67"/>
      <c r="M9" s="67">
        <f>+M11+M17</f>
        <v>17649</v>
      </c>
      <c r="N9" s="67"/>
      <c r="O9" s="67">
        <f>+O11+O17</f>
        <v>2367311</v>
      </c>
      <c r="P9" s="67"/>
      <c r="Q9" s="67">
        <f>+Q11+Q17</f>
        <v>11897785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SUM(C11:F11)</f>
        <v>1159405</v>
      </c>
      <c r="C11" s="70">
        <f>SUM(C13:C15)</f>
        <v>739876</v>
      </c>
      <c r="D11" s="70">
        <f t="shared" ref="D11:F11" si="2">SUM(D13:D15)</f>
        <v>12896</v>
      </c>
      <c r="E11" s="70">
        <f t="shared" si="2"/>
        <v>406438</v>
      </c>
      <c r="F11" s="70">
        <f t="shared" si="2"/>
        <v>195</v>
      </c>
      <c r="G11" s="67"/>
      <c r="H11" s="67">
        <f>SUM(I11:K11)</f>
        <v>1154094</v>
      </c>
      <c r="I11" s="70">
        <f>SUM(I13:I15)</f>
        <v>109653</v>
      </c>
      <c r="J11" s="70">
        <f t="shared" ref="J11:K11" si="3">SUM(J13:J15)</f>
        <v>1043796</v>
      </c>
      <c r="K11" s="70">
        <f t="shared" si="3"/>
        <v>645</v>
      </c>
      <c r="L11" s="67"/>
      <c r="M11" s="70">
        <f>SUM(M13:M15)</f>
        <v>11591</v>
      </c>
      <c r="N11" s="67"/>
      <c r="O11" s="70">
        <f>SUM(O13:O15)</f>
        <v>1225792</v>
      </c>
      <c r="P11" s="70"/>
      <c r="Q11" s="70">
        <f>SUM(Q13:Q15)</f>
        <v>5482826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1041279</v>
      </c>
      <c r="C13" s="70">
        <v>658388</v>
      </c>
      <c r="D13" s="70">
        <v>12823</v>
      </c>
      <c r="E13" s="70">
        <v>370064</v>
      </c>
      <c r="F13" s="70">
        <v>4</v>
      </c>
      <c r="G13" s="67"/>
      <c r="H13" s="67">
        <f t="shared" ref="H13:H15" si="4">SUM(I13:K13)</f>
        <v>1037755</v>
      </c>
      <c r="I13" s="70">
        <v>101752</v>
      </c>
      <c r="J13" s="70">
        <v>935358</v>
      </c>
      <c r="K13" s="70">
        <v>645</v>
      </c>
      <c r="L13" s="67"/>
      <c r="M13" s="70">
        <v>10640</v>
      </c>
      <c r="N13" s="67"/>
      <c r="O13" s="70">
        <v>877295</v>
      </c>
      <c r="P13" s="70"/>
      <c r="Q13" s="70">
        <v>4296306</v>
      </c>
      <c r="S13" s="82"/>
    </row>
    <row r="14" spans="1:20" ht="18" customHeight="1" x14ac:dyDescent="0.2">
      <c r="A14" s="72" t="s">
        <v>61</v>
      </c>
      <c r="B14" s="67">
        <f t="shared" ref="B14:B17" si="5">SUM(C14:F14)</f>
        <v>104706</v>
      </c>
      <c r="C14" s="70">
        <v>73966</v>
      </c>
      <c r="D14" s="70">
        <v>0</v>
      </c>
      <c r="E14" s="70">
        <v>30720</v>
      </c>
      <c r="F14" s="70">
        <v>20</v>
      </c>
      <c r="G14" s="67"/>
      <c r="H14" s="67">
        <f t="shared" si="4"/>
        <v>104055</v>
      </c>
      <c r="I14" s="70">
        <v>6597</v>
      </c>
      <c r="J14" s="70">
        <v>97458</v>
      </c>
      <c r="K14" s="70">
        <v>0</v>
      </c>
      <c r="L14" s="67"/>
      <c r="M14" s="70">
        <v>820</v>
      </c>
      <c r="N14" s="67"/>
      <c r="O14" s="70">
        <v>346744</v>
      </c>
      <c r="P14" s="70"/>
      <c r="Q14" s="70">
        <v>1184746</v>
      </c>
      <c r="S14" s="82"/>
    </row>
    <row r="15" spans="1:20" ht="18" customHeight="1" x14ac:dyDescent="0.2">
      <c r="A15" s="69" t="s">
        <v>62</v>
      </c>
      <c r="B15" s="67">
        <f t="shared" si="5"/>
        <v>13420</v>
      </c>
      <c r="C15" s="70">
        <v>7522</v>
      </c>
      <c r="D15" s="70">
        <v>73</v>
      </c>
      <c r="E15" s="70">
        <v>5654</v>
      </c>
      <c r="F15" s="70">
        <v>171</v>
      </c>
      <c r="G15" s="67"/>
      <c r="H15" s="67">
        <f t="shared" si="4"/>
        <v>12284</v>
      </c>
      <c r="I15" s="70">
        <v>1304</v>
      </c>
      <c r="J15" s="70">
        <v>10980</v>
      </c>
      <c r="K15" s="70">
        <v>0</v>
      </c>
      <c r="L15" s="67"/>
      <c r="M15" s="70">
        <v>131</v>
      </c>
      <c r="N15" s="67"/>
      <c r="O15" s="70">
        <v>1753</v>
      </c>
      <c r="P15" s="70"/>
      <c r="Q15" s="70">
        <v>1774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 t="shared" si="5"/>
        <v>520962</v>
      </c>
      <c r="C17" s="70">
        <f>SUM(C19:C24)</f>
        <v>257775</v>
      </c>
      <c r="D17" s="70">
        <f t="shared" ref="D17:F17" si="6">SUM(D19:D24)</f>
        <v>10394</v>
      </c>
      <c r="E17" s="70">
        <f t="shared" si="6"/>
        <v>252122</v>
      </c>
      <c r="F17" s="70">
        <f t="shared" si="6"/>
        <v>671</v>
      </c>
      <c r="G17" s="70"/>
      <c r="H17" s="67">
        <f>SUM(I17:K17)</f>
        <v>525767</v>
      </c>
      <c r="I17" s="70">
        <f>SUM(I19:I24)</f>
        <v>47172</v>
      </c>
      <c r="J17" s="70">
        <f t="shared" ref="J17:K17" si="7">SUM(J19:J24)</f>
        <v>474518</v>
      </c>
      <c r="K17" s="70">
        <f t="shared" si="7"/>
        <v>4077</v>
      </c>
      <c r="L17" s="70"/>
      <c r="M17" s="70">
        <f>SUM(M19:M24)</f>
        <v>6058</v>
      </c>
      <c r="N17" s="70"/>
      <c r="O17" s="70">
        <f>SUM(O19:O24)</f>
        <v>1141519</v>
      </c>
      <c r="P17" s="70"/>
      <c r="Q17" s="70">
        <f>SUM(Q19:Q24)</f>
        <v>6414959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 t="shared" ref="B19:B24" si="8">SUM(C19:F19)</f>
        <v>451247</v>
      </c>
      <c r="C19" s="70">
        <v>232191</v>
      </c>
      <c r="D19" s="70">
        <v>10035</v>
      </c>
      <c r="E19" s="70">
        <v>209021</v>
      </c>
      <c r="F19" s="70">
        <v>0</v>
      </c>
      <c r="G19" s="70"/>
      <c r="H19" s="67">
        <f t="shared" ref="H19:H24" si="9">SUM(I19:K19)</f>
        <v>456289</v>
      </c>
      <c r="I19" s="70">
        <v>40913</v>
      </c>
      <c r="J19" s="70">
        <v>414060</v>
      </c>
      <c r="K19" s="70">
        <v>1316</v>
      </c>
      <c r="L19" s="70"/>
      <c r="M19" s="70">
        <v>5576</v>
      </c>
      <c r="N19" s="70"/>
      <c r="O19" s="70">
        <v>785557</v>
      </c>
      <c r="P19" s="70"/>
      <c r="Q19" s="70">
        <v>4921139</v>
      </c>
      <c r="S19" s="82"/>
    </row>
    <row r="20" spans="1:20" ht="18" customHeight="1" x14ac:dyDescent="0.2">
      <c r="A20" s="69" t="s">
        <v>29</v>
      </c>
      <c r="B20" s="67">
        <f t="shared" si="8"/>
        <v>37396</v>
      </c>
      <c r="C20" s="70">
        <v>11236</v>
      </c>
      <c r="D20" s="70">
        <v>289</v>
      </c>
      <c r="E20" s="70">
        <v>25871</v>
      </c>
      <c r="F20" s="70">
        <v>0</v>
      </c>
      <c r="G20" s="70"/>
      <c r="H20" s="67">
        <f t="shared" si="9"/>
        <v>37549</v>
      </c>
      <c r="I20" s="70">
        <v>3397</v>
      </c>
      <c r="J20" s="70">
        <v>34152</v>
      </c>
      <c r="K20" s="70">
        <v>0</v>
      </c>
      <c r="L20" s="70"/>
      <c r="M20" s="70">
        <v>351</v>
      </c>
      <c r="N20" s="70"/>
      <c r="O20" s="70">
        <v>324989</v>
      </c>
      <c r="P20" s="70"/>
      <c r="Q20" s="70">
        <v>1290208</v>
      </c>
      <c r="S20" s="82"/>
    </row>
    <row r="21" spans="1:20" ht="18" customHeight="1" x14ac:dyDescent="0.2">
      <c r="A21" s="69" t="s">
        <v>30</v>
      </c>
      <c r="B21" s="67">
        <f t="shared" si="8"/>
        <v>4241</v>
      </c>
      <c r="C21" s="70">
        <v>1137</v>
      </c>
      <c r="D21" s="70">
        <v>28</v>
      </c>
      <c r="E21" s="70">
        <v>3038</v>
      </c>
      <c r="F21" s="70">
        <v>38</v>
      </c>
      <c r="G21" s="70"/>
      <c r="H21" s="67">
        <f t="shared" si="9"/>
        <v>4235</v>
      </c>
      <c r="I21" s="70">
        <v>311</v>
      </c>
      <c r="J21" s="70">
        <v>3924</v>
      </c>
      <c r="K21" s="70">
        <v>0</v>
      </c>
      <c r="L21" s="70"/>
      <c r="M21" s="70">
        <v>17</v>
      </c>
      <c r="N21" s="70"/>
      <c r="O21" s="70">
        <v>4181</v>
      </c>
      <c r="P21" s="70"/>
      <c r="Q21" s="70">
        <v>60139</v>
      </c>
      <c r="S21" s="82"/>
    </row>
    <row r="22" spans="1:20" s="91" customFormat="1" ht="18" customHeight="1" x14ac:dyDescent="0.2">
      <c r="A22" s="88" t="s">
        <v>49</v>
      </c>
      <c r="B22" s="67">
        <f t="shared" si="8"/>
        <v>10280</v>
      </c>
      <c r="C22" s="70">
        <v>6287</v>
      </c>
      <c r="D22" s="70">
        <v>0</v>
      </c>
      <c r="E22" s="70">
        <v>3931</v>
      </c>
      <c r="F22" s="70">
        <v>62</v>
      </c>
      <c r="G22" s="70"/>
      <c r="H22" s="67">
        <f t="shared" si="9"/>
        <v>10280</v>
      </c>
      <c r="I22" s="70">
        <v>1007</v>
      </c>
      <c r="J22" s="70">
        <v>9273</v>
      </c>
      <c r="K22" s="70">
        <v>0</v>
      </c>
      <c r="L22" s="70"/>
      <c r="M22" s="70">
        <v>0</v>
      </c>
      <c r="N22" s="70"/>
      <c r="O22" s="70">
        <v>0</v>
      </c>
      <c r="P22" s="70"/>
      <c r="Q22" s="70">
        <v>0</v>
      </c>
      <c r="S22" s="92"/>
    </row>
    <row r="23" spans="1:20" ht="18" customHeight="1" x14ac:dyDescent="0.2">
      <c r="A23" s="72" t="s">
        <v>50</v>
      </c>
      <c r="B23" s="67">
        <f t="shared" si="8"/>
        <v>2762</v>
      </c>
      <c r="C23" s="70">
        <v>1154</v>
      </c>
      <c r="D23" s="70">
        <v>7</v>
      </c>
      <c r="E23" s="70">
        <v>1601</v>
      </c>
      <c r="F23" s="70">
        <v>0</v>
      </c>
      <c r="G23" s="70"/>
      <c r="H23" s="67">
        <f t="shared" si="9"/>
        <v>3057</v>
      </c>
      <c r="I23" s="70">
        <v>87</v>
      </c>
      <c r="J23" s="70">
        <v>209</v>
      </c>
      <c r="K23" s="70">
        <v>2761</v>
      </c>
      <c r="L23" s="70"/>
      <c r="M23" s="70">
        <v>4</v>
      </c>
      <c r="N23" s="70"/>
      <c r="O23" s="70">
        <v>1928</v>
      </c>
      <c r="P23" s="70"/>
      <c r="Q23" s="70">
        <v>13944</v>
      </c>
      <c r="S23" s="82"/>
    </row>
    <row r="24" spans="1:20" ht="18" customHeight="1" x14ac:dyDescent="0.2">
      <c r="A24" s="69" t="s">
        <v>63</v>
      </c>
      <c r="B24" s="67">
        <f t="shared" si="8"/>
        <v>15036</v>
      </c>
      <c r="C24" s="70">
        <v>5770</v>
      </c>
      <c r="D24" s="70">
        <v>35</v>
      </c>
      <c r="E24" s="70">
        <v>8660</v>
      </c>
      <c r="F24" s="70">
        <v>571</v>
      </c>
      <c r="G24" s="70"/>
      <c r="H24" s="67">
        <f t="shared" si="9"/>
        <v>14357</v>
      </c>
      <c r="I24" s="70">
        <v>1457</v>
      </c>
      <c r="J24" s="70">
        <v>12900</v>
      </c>
      <c r="K24" s="70">
        <v>0</v>
      </c>
      <c r="L24" s="70"/>
      <c r="M24" s="70">
        <v>110</v>
      </c>
      <c r="N24" s="70"/>
      <c r="O24" s="70">
        <v>24864</v>
      </c>
      <c r="P24" s="70"/>
      <c r="Q24" s="70">
        <v>129529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98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Q5:Q7"/>
    <mergeCell ref="B6:B7"/>
    <mergeCell ref="C6:F6"/>
    <mergeCell ref="H6:H7"/>
    <mergeCell ref="I6:I7"/>
    <mergeCell ref="J6:J7"/>
    <mergeCell ref="K6:K7"/>
    <mergeCell ref="P5:P7"/>
    <mergeCell ref="A5:A7"/>
    <mergeCell ref="B5:E5"/>
    <mergeCell ref="H5:K5"/>
    <mergeCell ref="M5:M7"/>
    <mergeCell ref="O5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95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97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98"/>
      <c r="H6" s="106" t="s">
        <v>7</v>
      </c>
      <c r="I6" s="106" t="s">
        <v>70</v>
      </c>
      <c r="J6" s="106" t="s">
        <v>71</v>
      </c>
      <c r="K6" s="106" t="s">
        <v>69</v>
      </c>
      <c r="L6" s="98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2" t="s">
        <v>69</v>
      </c>
      <c r="G7" s="98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98"/>
      <c r="C8" s="98"/>
      <c r="D8" s="98"/>
      <c r="E8" s="98"/>
      <c r="F8" s="98"/>
      <c r="G8" s="98"/>
      <c r="H8" s="64"/>
      <c r="I8" s="65"/>
      <c r="J8" s="65"/>
      <c r="K8" s="65"/>
      <c r="L8" s="61"/>
      <c r="M8" s="65"/>
      <c r="N8" s="61"/>
      <c r="O8" s="64"/>
      <c r="P8" s="98"/>
      <c r="Q8" s="64"/>
    </row>
    <row r="9" spans="1:20" ht="18" customHeight="1" x14ac:dyDescent="0.2">
      <c r="A9" s="66" t="s">
        <v>22</v>
      </c>
      <c r="B9" s="67">
        <f>SUM(C9:F9)</f>
        <v>1698419</v>
      </c>
      <c r="C9" s="67">
        <f>+C11+C17</f>
        <v>1008464</v>
      </c>
      <c r="D9" s="67">
        <f t="shared" ref="D9:F9" si="0">+D11+D17</f>
        <v>25145</v>
      </c>
      <c r="E9" s="67">
        <f t="shared" si="0"/>
        <v>664580</v>
      </c>
      <c r="F9" s="67">
        <f t="shared" si="0"/>
        <v>230</v>
      </c>
      <c r="G9" s="67"/>
      <c r="H9" s="67">
        <f>SUM(I9:K9)</f>
        <v>1697009</v>
      </c>
      <c r="I9" s="67">
        <f>+I11+I17</f>
        <v>140017</v>
      </c>
      <c r="J9" s="67">
        <f t="shared" ref="J9:K9" si="1">+J11+J17</f>
        <v>1553651</v>
      </c>
      <c r="K9" s="67">
        <f t="shared" si="1"/>
        <v>3341</v>
      </c>
      <c r="L9" s="67"/>
      <c r="M9" s="67">
        <f>+M11+M17</f>
        <v>17724</v>
      </c>
      <c r="N9" s="67"/>
      <c r="O9" s="67">
        <f>+O11+O17</f>
        <v>2339539</v>
      </c>
      <c r="P9" s="67"/>
      <c r="Q9" s="67">
        <f>+Q11+Q17</f>
        <v>11587422.835999999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SUM(C11:F11)</f>
        <v>1167762</v>
      </c>
      <c r="C11" s="70">
        <f>SUM(C13:C15)</f>
        <v>747347</v>
      </c>
      <c r="D11" s="70">
        <f t="shared" ref="D11:F11" si="2">SUM(D13:D15)</f>
        <v>13986</v>
      </c>
      <c r="E11" s="70">
        <f t="shared" si="2"/>
        <v>406283</v>
      </c>
      <c r="F11" s="70">
        <f t="shared" si="2"/>
        <v>146</v>
      </c>
      <c r="G11" s="67"/>
      <c r="H11" s="67">
        <f>SUM(I11:K11)</f>
        <v>1163473</v>
      </c>
      <c r="I11" s="70">
        <f>SUM(I13:I15)</f>
        <v>109914</v>
      </c>
      <c r="J11" s="70">
        <f t="shared" ref="J11:K11" si="3">SUM(J13:J15)</f>
        <v>1051621</v>
      </c>
      <c r="K11" s="70">
        <f t="shared" si="3"/>
        <v>1938</v>
      </c>
      <c r="L11" s="67"/>
      <c r="M11" s="70">
        <f>SUM(M13:M15)</f>
        <v>11704</v>
      </c>
      <c r="N11" s="67"/>
      <c r="O11" s="70">
        <f>SUM(O13:O15)</f>
        <v>1187487</v>
      </c>
      <c r="P11" s="70"/>
      <c r="Q11" s="70">
        <f>SUM(Q13:Q15)</f>
        <v>5140689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1051769</v>
      </c>
      <c r="C13" s="70">
        <v>665857</v>
      </c>
      <c r="D13" s="70">
        <v>13954</v>
      </c>
      <c r="E13" s="70">
        <v>371813</v>
      </c>
      <c r="F13" s="70">
        <v>145</v>
      </c>
      <c r="G13" s="67"/>
      <c r="H13" s="67">
        <f t="shared" ref="H13:H15" si="4">SUM(I13:K13)</f>
        <v>1047940</v>
      </c>
      <c r="I13" s="70">
        <v>102443</v>
      </c>
      <c r="J13" s="70">
        <v>944866</v>
      </c>
      <c r="K13" s="70">
        <v>631</v>
      </c>
      <c r="L13" s="67"/>
      <c r="M13" s="70">
        <v>10995</v>
      </c>
      <c r="N13" s="67"/>
      <c r="O13" s="70">
        <v>815734</v>
      </c>
      <c r="P13" s="70"/>
      <c r="Q13" s="70">
        <v>3998338</v>
      </c>
      <c r="S13" s="82"/>
    </row>
    <row r="14" spans="1:20" ht="18" customHeight="1" x14ac:dyDescent="0.2">
      <c r="A14" s="72" t="s">
        <v>61</v>
      </c>
      <c r="B14" s="67">
        <f t="shared" ref="B14:B17" si="5">SUM(C14:F14)</f>
        <v>106242</v>
      </c>
      <c r="C14" s="70">
        <v>75647</v>
      </c>
      <c r="D14" s="70">
        <v>0</v>
      </c>
      <c r="E14" s="70">
        <v>30595</v>
      </c>
      <c r="F14" s="70">
        <v>0</v>
      </c>
      <c r="G14" s="67"/>
      <c r="H14" s="67">
        <f t="shared" si="4"/>
        <v>105782</v>
      </c>
      <c r="I14" s="70">
        <v>6560</v>
      </c>
      <c r="J14" s="70">
        <v>99222</v>
      </c>
      <c r="K14" s="70">
        <v>0</v>
      </c>
      <c r="L14" s="67"/>
      <c r="M14" s="70">
        <v>593</v>
      </c>
      <c r="N14" s="67"/>
      <c r="O14" s="70">
        <v>370162</v>
      </c>
      <c r="P14" s="70"/>
      <c r="Q14" s="70">
        <v>1140921</v>
      </c>
      <c r="S14" s="82"/>
    </row>
    <row r="15" spans="1:20" ht="18" customHeight="1" x14ac:dyDescent="0.2">
      <c r="A15" s="69" t="s">
        <v>62</v>
      </c>
      <c r="B15" s="67">
        <f t="shared" si="5"/>
        <v>9751</v>
      </c>
      <c r="C15" s="70">
        <v>5843</v>
      </c>
      <c r="D15" s="70">
        <v>32</v>
      </c>
      <c r="E15" s="70">
        <v>3875</v>
      </c>
      <c r="F15" s="70">
        <v>1</v>
      </c>
      <c r="G15" s="67"/>
      <c r="H15" s="67">
        <f t="shared" si="4"/>
        <v>9751</v>
      </c>
      <c r="I15" s="70">
        <v>911</v>
      </c>
      <c r="J15" s="70">
        <v>7533</v>
      </c>
      <c r="K15" s="70">
        <v>1307</v>
      </c>
      <c r="L15" s="67"/>
      <c r="M15" s="70">
        <v>116</v>
      </c>
      <c r="N15" s="67"/>
      <c r="O15" s="70">
        <v>1591</v>
      </c>
      <c r="P15" s="70"/>
      <c r="Q15" s="70">
        <v>1430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 t="shared" si="5"/>
        <v>530657</v>
      </c>
      <c r="C17" s="70">
        <f>SUM(C19:C24)</f>
        <v>261117</v>
      </c>
      <c r="D17" s="70">
        <f t="shared" ref="D17:F17" si="6">SUM(D19:D24)</f>
        <v>11159</v>
      </c>
      <c r="E17" s="70">
        <f t="shared" si="6"/>
        <v>258297</v>
      </c>
      <c r="F17" s="70">
        <f t="shared" si="6"/>
        <v>84</v>
      </c>
      <c r="G17" s="70"/>
      <c r="H17" s="67">
        <f>SUM(I17:K17)</f>
        <v>533536</v>
      </c>
      <c r="I17" s="70">
        <f>SUM(I19:I24)</f>
        <v>30103</v>
      </c>
      <c r="J17" s="70">
        <f t="shared" ref="J17:K17" si="7">SUM(J19:J24)</f>
        <v>502030</v>
      </c>
      <c r="K17" s="70">
        <f t="shared" si="7"/>
        <v>1403</v>
      </c>
      <c r="L17" s="70"/>
      <c r="M17" s="70">
        <f>SUM(M19:M24)</f>
        <v>6020</v>
      </c>
      <c r="N17" s="70"/>
      <c r="O17" s="70">
        <f>SUM(O19:O24)</f>
        <v>1152052</v>
      </c>
      <c r="P17" s="70"/>
      <c r="Q17" s="70">
        <f>SUM(Q19:Q24)</f>
        <v>6446733.8360000001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 t="shared" ref="B19:B24" si="8">SUM(C19:F19)</f>
        <v>460096</v>
      </c>
      <c r="C19" s="70">
        <v>235295</v>
      </c>
      <c r="D19" s="70">
        <v>10909</v>
      </c>
      <c r="E19" s="70">
        <v>213892</v>
      </c>
      <c r="F19" s="70">
        <v>0</v>
      </c>
      <c r="G19" s="70"/>
      <c r="H19" s="67">
        <f t="shared" ref="H19:H24" si="9">SUM(I19:K19)</f>
        <v>463322</v>
      </c>
      <c r="I19" s="70">
        <v>24004</v>
      </c>
      <c r="J19" s="70">
        <v>439318</v>
      </c>
      <c r="K19" s="70">
        <v>0</v>
      </c>
      <c r="L19" s="70"/>
      <c r="M19" s="70">
        <v>5560</v>
      </c>
      <c r="N19" s="70"/>
      <c r="O19" s="70">
        <v>840914</v>
      </c>
      <c r="P19" s="70"/>
      <c r="Q19" s="70">
        <v>4896146</v>
      </c>
      <c r="S19" s="82"/>
    </row>
    <row r="20" spans="1:20" ht="18" customHeight="1" x14ac:dyDescent="0.2">
      <c r="A20" s="69" t="s">
        <v>29</v>
      </c>
      <c r="B20" s="67">
        <f t="shared" si="8"/>
        <v>37987</v>
      </c>
      <c r="C20" s="70">
        <v>11334</v>
      </c>
      <c r="D20" s="70">
        <v>162</v>
      </c>
      <c r="E20" s="70">
        <v>26491</v>
      </c>
      <c r="F20" s="70">
        <v>0</v>
      </c>
      <c r="G20" s="70"/>
      <c r="H20" s="67">
        <f t="shared" si="9"/>
        <v>38133</v>
      </c>
      <c r="I20" s="70">
        <v>3446</v>
      </c>
      <c r="J20" s="70">
        <v>34687</v>
      </c>
      <c r="K20" s="70">
        <v>0</v>
      </c>
      <c r="L20" s="70"/>
      <c r="M20" s="70">
        <v>336</v>
      </c>
      <c r="N20" s="70"/>
      <c r="O20" s="70">
        <v>264696</v>
      </c>
      <c r="P20" s="70"/>
      <c r="Q20" s="70">
        <v>1265345.8360000001</v>
      </c>
      <c r="S20" s="82"/>
    </row>
    <row r="21" spans="1:20" ht="18" customHeight="1" x14ac:dyDescent="0.2">
      <c r="A21" s="69" t="s">
        <v>30</v>
      </c>
      <c r="B21" s="67">
        <f t="shared" si="8"/>
        <v>4308</v>
      </c>
      <c r="C21" s="70">
        <v>1128</v>
      </c>
      <c r="D21" s="70">
        <v>46</v>
      </c>
      <c r="E21" s="70">
        <v>3105</v>
      </c>
      <c r="F21" s="70">
        <v>29</v>
      </c>
      <c r="G21" s="70"/>
      <c r="H21" s="67">
        <f t="shared" si="9"/>
        <v>4324</v>
      </c>
      <c r="I21" s="70">
        <v>473</v>
      </c>
      <c r="J21" s="70">
        <v>3833</v>
      </c>
      <c r="K21" s="70">
        <v>18</v>
      </c>
      <c r="L21" s="70"/>
      <c r="M21" s="70">
        <v>16</v>
      </c>
      <c r="N21" s="70"/>
      <c r="O21" s="70">
        <v>6353</v>
      </c>
      <c r="P21" s="70"/>
      <c r="Q21" s="70">
        <v>69541</v>
      </c>
      <c r="S21" s="82"/>
    </row>
    <row r="22" spans="1:20" s="91" customFormat="1" ht="18" customHeight="1" x14ac:dyDescent="0.2">
      <c r="A22" s="88" t="s">
        <v>49</v>
      </c>
      <c r="B22" s="67">
        <f t="shared" si="8"/>
        <v>11601</v>
      </c>
      <c r="C22" s="70">
        <v>7100</v>
      </c>
      <c r="D22" s="70">
        <v>0</v>
      </c>
      <c r="E22" s="70">
        <v>4446</v>
      </c>
      <c r="F22" s="70">
        <v>55</v>
      </c>
      <c r="G22" s="70"/>
      <c r="H22" s="67">
        <f t="shared" si="9"/>
        <v>11601</v>
      </c>
      <c r="I22" s="70">
        <v>679</v>
      </c>
      <c r="J22" s="70">
        <v>10390</v>
      </c>
      <c r="K22" s="70">
        <v>532</v>
      </c>
      <c r="L22" s="70"/>
      <c r="M22" s="70">
        <v>0</v>
      </c>
      <c r="N22" s="70"/>
      <c r="O22" s="70">
        <v>16595</v>
      </c>
      <c r="P22" s="70"/>
      <c r="Q22" s="70">
        <v>102376</v>
      </c>
      <c r="S22" s="92"/>
    </row>
    <row r="23" spans="1:20" ht="18" customHeight="1" x14ac:dyDescent="0.2">
      <c r="A23" s="72" t="s">
        <v>50</v>
      </c>
      <c r="B23" s="67">
        <f t="shared" si="8"/>
        <v>2674</v>
      </c>
      <c r="C23" s="70">
        <v>1050</v>
      </c>
      <c r="D23" s="70">
        <v>3</v>
      </c>
      <c r="E23" s="70">
        <v>1621</v>
      </c>
      <c r="F23" s="70">
        <v>0</v>
      </c>
      <c r="G23" s="70"/>
      <c r="H23" s="67">
        <f t="shared" si="9"/>
        <v>2702</v>
      </c>
      <c r="I23" s="70">
        <v>195</v>
      </c>
      <c r="J23" s="70">
        <v>2507</v>
      </c>
      <c r="K23" s="70">
        <v>0</v>
      </c>
      <c r="L23" s="70"/>
      <c r="M23" s="70">
        <v>6</v>
      </c>
      <c r="N23" s="70"/>
      <c r="O23" s="70">
        <v>1930</v>
      </c>
      <c r="P23" s="70"/>
      <c r="Q23" s="70">
        <v>5152</v>
      </c>
      <c r="S23" s="82"/>
    </row>
    <row r="24" spans="1:20" ht="18" customHeight="1" x14ac:dyDescent="0.2">
      <c r="A24" s="69" t="s">
        <v>63</v>
      </c>
      <c r="B24" s="67">
        <f t="shared" si="8"/>
        <v>13991</v>
      </c>
      <c r="C24" s="70">
        <v>5210</v>
      </c>
      <c r="D24" s="70">
        <v>39</v>
      </c>
      <c r="E24" s="70">
        <v>8742</v>
      </c>
      <c r="F24" s="70">
        <v>0</v>
      </c>
      <c r="G24" s="70"/>
      <c r="H24" s="67">
        <f t="shared" si="9"/>
        <v>13454</v>
      </c>
      <c r="I24" s="70">
        <v>1306</v>
      </c>
      <c r="J24" s="70">
        <v>11295</v>
      </c>
      <c r="K24" s="70">
        <v>853</v>
      </c>
      <c r="L24" s="70"/>
      <c r="M24" s="70">
        <v>102</v>
      </c>
      <c r="N24" s="70"/>
      <c r="O24" s="70">
        <v>21564</v>
      </c>
      <c r="P24" s="70"/>
      <c r="Q24" s="70">
        <v>108173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96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A5:A7"/>
    <mergeCell ref="B5:E5"/>
    <mergeCell ref="H5:K5"/>
    <mergeCell ref="M5:M7"/>
    <mergeCell ref="O5:O7"/>
    <mergeCell ref="Q5:Q7"/>
    <mergeCell ref="B6:B7"/>
    <mergeCell ref="C6:F6"/>
    <mergeCell ref="H6:H7"/>
    <mergeCell ref="I6:I7"/>
    <mergeCell ref="J6:J7"/>
    <mergeCell ref="K6:K7"/>
    <mergeCell ref="P5:P7"/>
  </mergeCells>
  <pageMargins left="0.19685039370078741" right="0.19685039370078741" top="0.98425196850393704" bottom="0.98425196850393704" header="0" footer="0"/>
  <pageSetup scale="9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92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96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95"/>
      <c r="H6" s="106" t="s">
        <v>7</v>
      </c>
      <c r="I6" s="106" t="s">
        <v>70</v>
      </c>
      <c r="J6" s="106" t="s">
        <v>71</v>
      </c>
      <c r="K6" s="106" t="s">
        <v>69</v>
      </c>
      <c r="L6" s="95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2" t="s">
        <v>69</v>
      </c>
      <c r="G7" s="95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95"/>
      <c r="C8" s="95"/>
      <c r="D8" s="95"/>
      <c r="E8" s="95"/>
      <c r="F8" s="95"/>
      <c r="G8" s="95"/>
      <c r="H8" s="64"/>
      <c r="I8" s="65"/>
      <c r="J8" s="65"/>
      <c r="K8" s="65"/>
      <c r="L8" s="61"/>
      <c r="M8" s="65"/>
      <c r="N8" s="61"/>
      <c r="O8" s="64"/>
      <c r="P8" s="95"/>
      <c r="Q8" s="64"/>
    </row>
    <row r="9" spans="1:20" ht="18" customHeight="1" x14ac:dyDescent="0.2">
      <c r="A9" s="66" t="s">
        <v>22</v>
      </c>
      <c r="B9" s="67">
        <f>SUM(C9:F9)</f>
        <v>1713929</v>
      </c>
      <c r="C9" s="67">
        <f>+C11+C17</f>
        <v>1023278</v>
      </c>
      <c r="D9" s="67">
        <f t="shared" ref="D9:F9" si="0">+D11+D17</f>
        <v>26133</v>
      </c>
      <c r="E9" s="67">
        <f t="shared" si="0"/>
        <v>664364</v>
      </c>
      <c r="F9" s="67">
        <f t="shared" si="0"/>
        <v>154</v>
      </c>
      <c r="G9" s="67"/>
      <c r="H9" s="67">
        <f>SUM(I9:K9)</f>
        <v>1708918</v>
      </c>
      <c r="I9" s="67">
        <f>+I11+I17</f>
        <v>134426</v>
      </c>
      <c r="J9" s="67">
        <f t="shared" ref="J9:K9" si="1">+J11+J17</f>
        <v>1569678</v>
      </c>
      <c r="K9" s="67">
        <f t="shared" si="1"/>
        <v>4814</v>
      </c>
      <c r="L9" s="67"/>
      <c r="M9" s="67">
        <f>+M11+M17</f>
        <v>17199</v>
      </c>
      <c r="N9" s="67"/>
      <c r="O9" s="67">
        <f>+O11+O17</f>
        <v>2365403</v>
      </c>
      <c r="P9" s="67"/>
      <c r="Q9" s="67">
        <f>+Q11+Q17</f>
        <v>10617487.800000001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SUM(C11:F11)</f>
        <v>1181219</v>
      </c>
      <c r="C11" s="70">
        <f>SUM(C13:C15)</f>
        <v>765532</v>
      </c>
      <c r="D11" s="70">
        <f t="shared" ref="D11:F11" si="2">SUM(D13:D15)</f>
        <v>14490</v>
      </c>
      <c r="E11" s="70">
        <f t="shared" si="2"/>
        <v>401075</v>
      </c>
      <c r="F11" s="70">
        <f t="shared" si="2"/>
        <v>122</v>
      </c>
      <c r="G11" s="67"/>
      <c r="H11" s="67">
        <f>SUM(I11:K11)</f>
        <v>1175760</v>
      </c>
      <c r="I11" s="70">
        <f>SUM(I13:I15)</f>
        <v>107173</v>
      </c>
      <c r="J11" s="70">
        <f t="shared" ref="J11:K11" si="3">SUM(J13:J15)</f>
        <v>1067668</v>
      </c>
      <c r="K11" s="70">
        <f t="shared" si="3"/>
        <v>919</v>
      </c>
      <c r="L11" s="67"/>
      <c r="M11" s="70">
        <f>SUM(M13:M15)</f>
        <v>11952</v>
      </c>
      <c r="N11" s="67"/>
      <c r="O11" s="70">
        <f>SUM(O13:O15)</f>
        <v>1158687</v>
      </c>
      <c r="P11" s="70"/>
      <c r="Q11" s="70">
        <f>SUM(Q13:Q15)</f>
        <v>3997922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1070279</v>
      </c>
      <c r="C13" s="70">
        <v>685454</v>
      </c>
      <c r="D13" s="70">
        <v>14413</v>
      </c>
      <c r="E13" s="70">
        <v>370290</v>
      </c>
      <c r="F13" s="70">
        <v>122</v>
      </c>
      <c r="G13" s="67"/>
      <c r="H13" s="67">
        <f t="shared" ref="H13:H15" si="4">SUM(I13:K13)</f>
        <v>1066024</v>
      </c>
      <c r="I13" s="70">
        <v>100580</v>
      </c>
      <c r="J13" s="70">
        <v>964611</v>
      </c>
      <c r="K13" s="70">
        <v>833</v>
      </c>
      <c r="L13" s="67"/>
      <c r="M13" s="70">
        <v>11379</v>
      </c>
      <c r="N13" s="67"/>
      <c r="O13" s="70">
        <v>834549</v>
      </c>
      <c r="P13" s="70"/>
      <c r="Q13" s="70">
        <v>2521995</v>
      </c>
      <c r="S13" s="82"/>
    </row>
    <row r="14" spans="1:20" ht="18" customHeight="1" x14ac:dyDescent="0.2">
      <c r="A14" s="72" t="s">
        <v>61</v>
      </c>
      <c r="B14" s="67">
        <f t="shared" ref="B14:B17" si="5">SUM(C14:F14)</f>
        <v>101710</v>
      </c>
      <c r="C14" s="70">
        <v>75093</v>
      </c>
      <c r="D14" s="70">
        <v>0</v>
      </c>
      <c r="E14" s="70">
        <v>26617</v>
      </c>
      <c r="F14" s="70">
        <v>0</v>
      </c>
      <c r="G14" s="67"/>
      <c r="H14" s="67">
        <f t="shared" si="4"/>
        <v>101481</v>
      </c>
      <c r="I14" s="70">
        <v>5512</v>
      </c>
      <c r="J14" s="70">
        <v>95969</v>
      </c>
      <c r="K14" s="70">
        <v>0</v>
      </c>
      <c r="L14" s="67"/>
      <c r="M14" s="70">
        <v>515</v>
      </c>
      <c r="N14" s="67"/>
      <c r="O14" s="70">
        <v>323788</v>
      </c>
      <c r="P14" s="70"/>
      <c r="Q14" s="70">
        <v>1475619</v>
      </c>
      <c r="S14" s="82"/>
    </row>
    <row r="15" spans="1:20" ht="18" customHeight="1" x14ac:dyDescent="0.2">
      <c r="A15" s="69" t="s">
        <v>62</v>
      </c>
      <c r="B15" s="67">
        <f t="shared" si="5"/>
        <v>9230</v>
      </c>
      <c r="C15" s="70">
        <v>4985</v>
      </c>
      <c r="D15" s="70">
        <v>77</v>
      </c>
      <c r="E15" s="70">
        <v>4168</v>
      </c>
      <c r="F15" s="70">
        <v>0</v>
      </c>
      <c r="G15" s="67"/>
      <c r="H15" s="67">
        <f t="shared" si="4"/>
        <v>8255</v>
      </c>
      <c r="I15" s="70">
        <v>1081</v>
      </c>
      <c r="J15" s="70">
        <v>7088</v>
      </c>
      <c r="K15" s="70">
        <v>86</v>
      </c>
      <c r="L15" s="67"/>
      <c r="M15" s="70">
        <v>58</v>
      </c>
      <c r="N15" s="67"/>
      <c r="O15" s="70">
        <v>350</v>
      </c>
      <c r="P15" s="70"/>
      <c r="Q15" s="70">
        <v>308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 t="shared" si="5"/>
        <v>532710</v>
      </c>
      <c r="C17" s="70">
        <f>SUM(C19:C24)</f>
        <v>257746</v>
      </c>
      <c r="D17" s="70">
        <f t="shared" ref="D17:F17" si="6">SUM(D19:D24)</f>
        <v>11643</v>
      </c>
      <c r="E17" s="70">
        <f t="shared" si="6"/>
        <v>263289</v>
      </c>
      <c r="F17" s="70">
        <f t="shared" si="6"/>
        <v>32</v>
      </c>
      <c r="G17" s="70"/>
      <c r="H17" s="67">
        <f>SUM(I17:K17)</f>
        <v>533158</v>
      </c>
      <c r="I17" s="70">
        <f>SUM(I19:I24)</f>
        <v>27253</v>
      </c>
      <c r="J17" s="70">
        <f t="shared" ref="J17:K17" si="7">SUM(J19:J24)</f>
        <v>502010</v>
      </c>
      <c r="K17" s="70">
        <f t="shared" si="7"/>
        <v>3895</v>
      </c>
      <c r="L17" s="70"/>
      <c r="M17" s="70">
        <f>SUM(M19:M24)</f>
        <v>5247</v>
      </c>
      <c r="N17" s="70"/>
      <c r="O17" s="70">
        <f>SUM(O19:O24)</f>
        <v>1206716</v>
      </c>
      <c r="P17" s="70"/>
      <c r="Q17" s="70">
        <f>SUM(Q19:Q24)</f>
        <v>6619565.7999999998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 t="shared" ref="B19:B24" si="8">SUM(C19:F19)</f>
        <v>462032</v>
      </c>
      <c r="C19" s="70">
        <v>232095</v>
      </c>
      <c r="D19" s="70">
        <v>10885</v>
      </c>
      <c r="E19" s="70">
        <v>219052</v>
      </c>
      <c r="F19" s="70">
        <v>0</v>
      </c>
      <c r="G19" s="70"/>
      <c r="H19" s="67">
        <f t="shared" ref="H19:H24" si="9">SUM(I19:K19)</f>
        <v>462903</v>
      </c>
      <c r="I19" s="70">
        <v>20812</v>
      </c>
      <c r="J19" s="70">
        <v>442091</v>
      </c>
      <c r="K19" s="70">
        <v>0</v>
      </c>
      <c r="L19" s="70"/>
      <c r="M19" s="70">
        <v>4668</v>
      </c>
      <c r="N19" s="70"/>
      <c r="O19" s="70">
        <v>873873</v>
      </c>
      <c r="P19" s="70"/>
      <c r="Q19" s="70">
        <v>5265962</v>
      </c>
      <c r="S19" s="82"/>
    </row>
    <row r="20" spans="1:20" ht="18" customHeight="1" x14ac:dyDescent="0.2">
      <c r="A20" s="69" t="s">
        <v>29</v>
      </c>
      <c r="B20" s="67">
        <f t="shared" si="8"/>
        <v>40152</v>
      </c>
      <c r="C20" s="70">
        <v>12642</v>
      </c>
      <c r="D20" s="70">
        <v>211</v>
      </c>
      <c r="E20" s="70">
        <v>27299</v>
      </c>
      <c r="F20" s="70">
        <v>0</v>
      </c>
      <c r="G20" s="70"/>
      <c r="H20" s="67">
        <f t="shared" si="9"/>
        <v>40238</v>
      </c>
      <c r="I20" s="70">
        <v>3915</v>
      </c>
      <c r="J20" s="70">
        <v>36323</v>
      </c>
      <c r="K20" s="70">
        <v>0</v>
      </c>
      <c r="L20" s="70"/>
      <c r="M20" s="70">
        <v>371</v>
      </c>
      <c r="N20" s="70"/>
      <c r="O20" s="70">
        <v>288535</v>
      </c>
      <c r="P20" s="70"/>
      <c r="Q20" s="70">
        <v>1148383.8</v>
      </c>
      <c r="S20" s="82"/>
    </row>
    <row r="21" spans="1:20" ht="18" customHeight="1" x14ac:dyDescent="0.2">
      <c r="A21" s="69" t="s">
        <v>30</v>
      </c>
      <c r="B21" s="67">
        <f t="shared" si="8"/>
        <v>4184</v>
      </c>
      <c r="C21" s="70">
        <v>1163</v>
      </c>
      <c r="D21" s="70">
        <v>0</v>
      </c>
      <c r="E21" s="70">
        <v>2989</v>
      </c>
      <c r="F21" s="70">
        <v>32</v>
      </c>
      <c r="G21" s="70"/>
      <c r="H21" s="67">
        <f t="shared" si="9"/>
        <v>4184</v>
      </c>
      <c r="I21" s="70">
        <v>367</v>
      </c>
      <c r="J21" s="70">
        <v>3817</v>
      </c>
      <c r="K21" s="70">
        <v>0</v>
      </c>
      <c r="L21" s="70"/>
      <c r="M21" s="70">
        <v>6</v>
      </c>
      <c r="N21" s="70"/>
      <c r="O21" s="70">
        <v>11282</v>
      </c>
      <c r="P21" s="70"/>
      <c r="Q21" s="70">
        <v>74307</v>
      </c>
      <c r="S21" s="82"/>
    </row>
    <row r="22" spans="1:20" s="91" customFormat="1" ht="18" customHeight="1" x14ac:dyDescent="0.2">
      <c r="A22" s="88" t="s">
        <v>49</v>
      </c>
      <c r="B22" s="67">
        <f t="shared" si="8"/>
        <v>8342</v>
      </c>
      <c r="C22" s="70">
        <v>4961</v>
      </c>
      <c r="D22" s="70">
        <v>173</v>
      </c>
      <c r="E22" s="70">
        <v>3208</v>
      </c>
      <c r="F22" s="70">
        <v>0</v>
      </c>
      <c r="G22" s="70"/>
      <c r="H22" s="67">
        <f t="shared" si="9"/>
        <v>8319</v>
      </c>
      <c r="I22" s="70">
        <v>680</v>
      </c>
      <c r="J22" s="70">
        <v>7639</v>
      </c>
      <c r="K22" s="70">
        <v>0</v>
      </c>
      <c r="L22" s="70"/>
      <c r="M22" s="70">
        <v>0</v>
      </c>
      <c r="N22" s="70"/>
      <c r="O22" s="70">
        <v>6732</v>
      </c>
      <c r="P22" s="70"/>
      <c r="Q22" s="70">
        <v>22428</v>
      </c>
      <c r="S22" s="92"/>
    </row>
    <row r="23" spans="1:20" ht="18" customHeight="1" x14ac:dyDescent="0.2">
      <c r="A23" s="72" t="s">
        <v>50</v>
      </c>
      <c r="B23" s="67">
        <f t="shared" si="8"/>
        <v>3140</v>
      </c>
      <c r="C23" s="70">
        <v>1283</v>
      </c>
      <c r="D23" s="70">
        <v>8</v>
      </c>
      <c r="E23" s="70">
        <v>1849</v>
      </c>
      <c r="F23" s="70">
        <v>0</v>
      </c>
      <c r="G23" s="70"/>
      <c r="H23" s="67">
        <f t="shared" si="9"/>
        <v>3326</v>
      </c>
      <c r="I23" s="70">
        <v>91</v>
      </c>
      <c r="J23" s="70">
        <v>121</v>
      </c>
      <c r="K23" s="70">
        <v>3114</v>
      </c>
      <c r="L23" s="70"/>
      <c r="M23" s="70">
        <v>0</v>
      </c>
      <c r="N23" s="70"/>
      <c r="O23" s="70">
        <v>2867</v>
      </c>
      <c r="P23" s="70"/>
      <c r="Q23" s="70">
        <v>4558</v>
      </c>
      <c r="S23" s="82"/>
    </row>
    <row r="24" spans="1:20" ht="18" customHeight="1" x14ac:dyDescent="0.2">
      <c r="A24" s="69" t="s">
        <v>63</v>
      </c>
      <c r="B24" s="67">
        <f t="shared" si="8"/>
        <v>14860</v>
      </c>
      <c r="C24" s="70">
        <v>5602</v>
      </c>
      <c r="D24" s="70">
        <v>366</v>
      </c>
      <c r="E24" s="70">
        <v>8892</v>
      </c>
      <c r="F24" s="70">
        <v>0</v>
      </c>
      <c r="G24" s="70"/>
      <c r="H24" s="67">
        <f t="shared" si="9"/>
        <v>14188</v>
      </c>
      <c r="I24" s="70">
        <v>1388</v>
      </c>
      <c r="J24" s="70">
        <v>12019</v>
      </c>
      <c r="K24" s="70">
        <v>781</v>
      </c>
      <c r="L24" s="70"/>
      <c r="M24" s="70">
        <v>202</v>
      </c>
      <c r="N24" s="70"/>
      <c r="O24" s="70">
        <v>23427</v>
      </c>
      <c r="P24" s="70"/>
      <c r="Q24" s="70">
        <v>103927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94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Q5:Q7"/>
    <mergeCell ref="B6:B7"/>
    <mergeCell ref="C6:F6"/>
    <mergeCell ref="H6:H7"/>
    <mergeCell ref="I6:I7"/>
    <mergeCell ref="J6:J7"/>
    <mergeCell ref="K6:K7"/>
    <mergeCell ref="P5:P7"/>
    <mergeCell ref="A5:A7"/>
    <mergeCell ref="B5:E5"/>
    <mergeCell ref="H5:K5"/>
    <mergeCell ref="M5:M7"/>
    <mergeCell ref="O5:O7"/>
  </mergeCells>
  <pageMargins left="0.19685039370078741" right="0.19685039370078741" top="0.98425196850393704" bottom="0.98425196850393704" header="0" footer="0"/>
  <pageSetup scale="9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91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83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60"/>
      <c r="H6" s="106" t="s">
        <v>7</v>
      </c>
      <c r="I6" s="106" t="s">
        <v>70</v>
      </c>
      <c r="J6" s="106" t="s">
        <v>71</v>
      </c>
      <c r="K6" s="106" t="s">
        <v>69</v>
      </c>
      <c r="L6" s="60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2" t="s">
        <v>69</v>
      </c>
      <c r="G7" s="60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60"/>
      <c r="C8" s="60"/>
      <c r="D8" s="60"/>
      <c r="E8" s="60"/>
      <c r="F8" s="60"/>
      <c r="G8" s="60"/>
      <c r="H8" s="64"/>
      <c r="I8" s="65"/>
      <c r="J8" s="65"/>
      <c r="K8" s="65"/>
      <c r="L8" s="61"/>
      <c r="M8" s="65"/>
      <c r="N8" s="61"/>
      <c r="O8" s="64"/>
      <c r="P8" s="60"/>
      <c r="Q8" s="64"/>
    </row>
    <row r="9" spans="1:20" ht="18" customHeight="1" x14ac:dyDescent="0.2">
      <c r="A9" s="66" t="s">
        <v>22</v>
      </c>
      <c r="B9" s="67">
        <f>SUM(C9:F9)</f>
        <v>1708989</v>
      </c>
      <c r="C9" s="67">
        <f>+C11+C17</f>
        <v>1023411</v>
      </c>
      <c r="D9" s="67">
        <f t="shared" ref="D9:F9" si="0">+D11+D17</f>
        <v>26973</v>
      </c>
      <c r="E9" s="67">
        <f t="shared" si="0"/>
        <v>658093</v>
      </c>
      <c r="F9" s="67">
        <f t="shared" si="0"/>
        <v>512</v>
      </c>
      <c r="G9" s="67"/>
      <c r="H9" s="67">
        <f>SUM(I9:K9)</f>
        <v>1703069</v>
      </c>
      <c r="I9" s="67">
        <f>+I11+I17</f>
        <v>132242</v>
      </c>
      <c r="J9" s="67">
        <f t="shared" ref="J9:K9" si="1">+J11+J17</f>
        <v>1570084</v>
      </c>
      <c r="K9" s="67">
        <f t="shared" si="1"/>
        <v>743</v>
      </c>
      <c r="L9" s="67"/>
      <c r="M9" s="67">
        <f>+M11+M17</f>
        <v>17117</v>
      </c>
      <c r="N9" s="67"/>
      <c r="O9" s="67">
        <f>+O11+O17</f>
        <v>2363014</v>
      </c>
      <c r="P9" s="67"/>
      <c r="Q9" s="67">
        <f>+Q11+Q17</f>
        <v>11540588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SUM(C11:F11)</f>
        <v>1171914</v>
      </c>
      <c r="C11" s="70">
        <f>SUM(C13:C15)</f>
        <v>770999</v>
      </c>
      <c r="D11" s="70">
        <f t="shared" ref="D11:F11" si="2">SUM(D13:D15)</f>
        <v>14473</v>
      </c>
      <c r="E11" s="70">
        <f t="shared" si="2"/>
        <v>386406</v>
      </c>
      <c r="F11" s="70">
        <f t="shared" si="2"/>
        <v>36</v>
      </c>
      <c r="G11" s="67"/>
      <c r="H11" s="67">
        <f>SUM(I11:K11)</f>
        <v>1167399</v>
      </c>
      <c r="I11" s="70">
        <f>SUM(I13:I15)</f>
        <v>104488</v>
      </c>
      <c r="J11" s="70">
        <f t="shared" ref="J11:K11" si="3">SUM(J13:J15)</f>
        <v>1062168</v>
      </c>
      <c r="K11" s="70">
        <f t="shared" si="3"/>
        <v>743</v>
      </c>
      <c r="L11" s="67"/>
      <c r="M11" s="70">
        <f>SUM(M13:M15)</f>
        <v>12219</v>
      </c>
      <c r="N11" s="67"/>
      <c r="O11" s="70">
        <f>SUM(O13:O15)</f>
        <v>1165311</v>
      </c>
      <c r="P11" s="70"/>
      <c r="Q11" s="70">
        <f>SUM(Q13:Q15)</f>
        <v>5038837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1069205</v>
      </c>
      <c r="C13" s="70">
        <v>693175</v>
      </c>
      <c r="D13" s="70">
        <v>14407</v>
      </c>
      <c r="E13" s="70">
        <v>361587</v>
      </c>
      <c r="F13" s="70">
        <v>36</v>
      </c>
      <c r="G13" s="67"/>
      <c r="H13" s="67">
        <f t="shared" ref="H13:H15" si="4">SUM(I13:K13)</f>
        <v>1064874</v>
      </c>
      <c r="I13" s="70">
        <v>98897</v>
      </c>
      <c r="J13" s="70">
        <v>965234</v>
      </c>
      <c r="K13" s="70">
        <v>743</v>
      </c>
      <c r="L13" s="67"/>
      <c r="M13" s="70">
        <v>11542</v>
      </c>
      <c r="N13" s="67"/>
      <c r="O13" s="70">
        <v>806358</v>
      </c>
      <c r="P13" s="70"/>
      <c r="Q13" s="70">
        <v>3578490</v>
      </c>
      <c r="S13" s="82"/>
    </row>
    <row r="14" spans="1:20" ht="18" customHeight="1" x14ac:dyDescent="0.2">
      <c r="A14" s="72" t="s">
        <v>61</v>
      </c>
      <c r="B14" s="67">
        <f t="shared" ref="B14:B17" si="5">SUM(C14:F14)</f>
        <v>98288</v>
      </c>
      <c r="C14" s="70">
        <v>75556</v>
      </c>
      <c r="D14" s="70">
        <v>0</v>
      </c>
      <c r="E14" s="70">
        <v>22732</v>
      </c>
      <c r="F14" s="70">
        <v>0</v>
      </c>
      <c r="G14" s="67"/>
      <c r="H14" s="67">
        <f t="shared" si="4"/>
        <v>98104</v>
      </c>
      <c r="I14" s="70">
        <v>5315</v>
      </c>
      <c r="J14" s="70">
        <v>92789</v>
      </c>
      <c r="K14" s="70">
        <v>0</v>
      </c>
      <c r="L14" s="67"/>
      <c r="M14" s="70">
        <v>647</v>
      </c>
      <c r="N14" s="67"/>
      <c r="O14" s="70">
        <v>358773</v>
      </c>
      <c r="P14" s="70"/>
      <c r="Q14" s="70">
        <v>1460011</v>
      </c>
      <c r="S14" s="82"/>
    </row>
    <row r="15" spans="1:20" ht="18" customHeight="1" x14ac:dyDescent="0.2">
      <c r="A15" s="69" t="s">
        <v>62</v>
      </c>
      <c r="B15" s="67">
        <f t="shared" si="5"/>
        <v>4421</v>
      </c>
      <c r="C15" s="70">
        <v>2268</v>
      </c>
      <c r="D15" s="70">
        <v>66</v>
      </c>
      <c r="E15" s="70">
        <v>2087</v>
      </c>
      <c r="F15" s="70">
        <v>0</v>
      </c>
      <c r="G15" s="67"/>
      <c r="H15" s="67">
        <f t="shared" si="4"/>
        <v>4421</v>
      </c>
      <c r="I15" s="70">
        <v>276</v>
      </c>
      <c r="J15" s="70">
        <v>4145</v>
      </c>
      <c r="K15" s="70">
        <v>0</v>
      </c>
      <c r="L15" s="67"/>
      <c r="M15" s="70">
        <v>30</v>
      </c>
      <c r="N15" s="67"/>
      <c r="O15" s="70">
        <v>180</v>
      </c>
      <c r="P15" s="70"/>
      <c r="Q15" s="70">
        <v>336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 t="shared" si="5"/>
        <v>537075</v>
      </c>
      <c r="C17" s="70">
        <f>SUM(C19:C24)</f>
        <v>252412</v>
      </c>
      <c r="D17" s="70">
        <f t="shared" ref="D17:F17" si="6">SUM(D19:D24)</f>
        <v>12500</v>
      </c>
      <c r="E17" s="70">
        <f t="shared" si="6"/>
        <v>271687</v>
      </c>
      <c r="F17" s="70">
        <f t="shared" si="6"/>
        <v>476</v>
      </c>
      <c r="G17" s="70"/>
      <c r="H17" s="67">
        <f>SUM(I17:K17)</f>
        <v>535670</v>
      </c>
      <c r="I17" s="70">
        <f>SUM(I19:I24)</f>
        <v>27754</v>
      </c>
      <c r="J17" s="70">
        <f t="shared" ref="J17:K17" si="7">SUM(J19:J24)</f>
        <v>507916</v>
      </c>
      <c r="K17" s="70">
        <f t="shared" si="7"/>
        <v>0</v>
      </c>
      <c r="L17" s="70"/>
      <c r="M17" s="70">
        <f>SUM(M19:M24)</f>
        <v>4898</v>
      </c>
      <c r="N17" s="70"/>
      <c r="O17" s="70">
        <f>SUM(O19:O24)</f>
        <v>1197703</v>
      </c>
      <c r="P17" s="70"/>
      <c r="Q17" s="70">
        <f>SUM(Q19:Q24)</f>
        <v>6501751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 t="shared" ref="B19:B24" si="8">SUM(C19:F19)</f>
        <v>462651</v>
      </c>
      <c r="C19" s="70">
        <v>224485</v>
      </c>
      <c r="D19" s="70">
        <v>11318</v>
      </c>
      <c r="E19" s="70">
        <v>226848</v>
      </c>
      <c r="F19" s="70">
        <v>0</v>
      </c>
      <c r="G19" s="70"/>
      <c r="H19" s="67">
        <f t="shared" ref="H19:H24" si="9">SUM(I19:K19)</f>
        <v>463131</v>
      </c>
      <c r="I19" s="70">
        <v>21210</v>
      </c>
      <c r="J19" s="70">
        <v>441921</v>
      </c>
      <c r="K19" s="70">
        <v>0</v>
      </c>
      <c r="L19" s="70"/>
      <c r="M19" s="70">
        <v>4413</v>
      </c>
      <c r="N19" s="70"/>
      <c r="O19" s="70">
        <v>898344</v>
      </c>
      <c r="P19" s="70"/>
      <c r="Q19" s="70">
        <v>5235514</v>
      </c>
      <c r="S19" s="82"/>
    </row>
    <row r="20" spans="1:20" ht="18" customHeight="1" x14ac:dyDescent="0.2">
      <c r="A20" s="69" t="s">
        <v>29</v>
      </c>
      <c r="B20" s="67">
        <f t="shared" si="8"/>
        <v>41162</v>
      </c>
      <c r="C20" s="70">
        <v>13084</v>
      </c>
      <c r="D20" s="70">
        <v>369</v>
      </c>
      <c r="E20" s="70">
        <v>27709</v>
      </c>
      <c r="F20" s="70">
        <v>0</v>
      </c>
      <c r="G20" s="70"/>
      <c r="H20" s="67">
        <f t="shared" si="9"/>
        <v>41246</v>
      </c>
      <c r="I20" s="70">
        <v>3600</v>
      </c>
      <c r="J20" s="70">
        <v>37646</v>
      </c>
      <c r="K20" s="70">
        <v>0</v>
      </c>
      <c r="L20" s="70"/>
      <c r="M20" s="70">
        <v>415</v>
      </c>
      <c r="N20" s="70"/>
      <c r="O20" s="70">
        <v>256930</v>
      </c>
      <c r="P20" s="70"/>
      <c r="Q20" s="70">
        <v>1060213</v>
      </c>
      <c r="S20" s="82"/>
    </row>
    <row r="21" spans="1:20" ht="18" customHeight="1" x14ac:dyDescent="0.2">
      <c r="A21" s="69" t="s">
        <v>30</v>
      </c>
      <c r="B21" s="67">
        <f t="shared" si="8"/>
        <v>4284</v>
      </c>
      <c r="C21" s="70">
        <v>1186</v>
      </c>
      <c r="D21" s="70">
        <v>50</v>
      </c>
      <c r="E21" s="70">
        <v>3036</v>
      </c>
      <c r="F21" s="70">
        <v>12</v>
      </c>
      <c r="G21" s="70"/>
      <c r="H21" s="67">
        <f t="shared" si="9"/>
        <v>4284</v>
      </c>
      <c r="I21" s="70">
        <v>358</v>
      </c>
      <c r="J21" s="70">
        <v>3926</v>
      </c>
      <c r="K21" s="70">
        <v>0</v>
      </c>
      <c r="L21" s="70"/>
      <c r="M21" s="70">
        <v>36</v>
      </c>
      <c r="N21" s="70"/>
      <c r="O21" s="70">
        <v>8797</v>
      </c>
      <c r="P21" s="70"/>
      <c r="Q21" s="70">
        <v>86049</v>
      </c>
      <c r="S21" s="82"/>
    </row>
    <row r="22" spans="1:20" s="91" customFormat="1" ht="18" customHeight="1" x14ac:dyDescent="0.2">
      <c r="A22" s="88" t="s">
        <v>49</v>
      </c>
      <c r="B22" s="67">
        <f t="shared" si="8"/>
        <v>10877</v>
      </c>
      <c r="C22" s="70">
        <v>6687</v>
      </c>
      <c r="D22" s="70">
        <v>400</v>
      </c>
      <c r="E22" s="70">
        <v>3787</v>
      </c>
      <c r="F22" s="70">
        <v>3</v>
      </c>
      <c r="G22" s="70"/>
      <c r="H22" s="67">
        <f t="shared" si="9"/>
        <v>10878</v>
      </c>
      <c r="I22" s="70">
        <v>1150</v>
      </c>
      <c r="J22" s="70">
        <v>9728</v>
      </c>
      <c r="K22" s="70">
        <v>0</v>
      </c>
      <c r="L22" s="70"/>
      <c r="M22" s="70">
        <v>0</v>
      </c>
      <c r="N22" s="70"/>
      <c r="O22" s="70">
        <v>10565</v>
      </c>
      <c r="P22" s="70"/>
      <c r="Q22" s="70">
        <v>20440</v>
      </c>
      <c r="S22" s="92"/>
    </row>
    <row r="23" spans="1:20" ht="18" customHeight="1" x14ac:dyDescent="0.2">
      <c r="A23" s="72" t="s">
        <v>50</v>
      </c>
      <c r="B23" s="67">
        <f t="shared" si="8"/>
        <v>3281</v>
      </c>
      <c r="C23" s="70">
        <v>1346</v>
      </c>
      <c r="D23" s="70">
        <v>30</v>
      </c>
      <c r="E23" s="70">
        <v>1905</v>
      </c>
      <c r="F23" s="70">
        <v>0</v>
      </c>
      <c r="G23" s="70"/>
      <c r="H23" s="67">
        <f t="shared" si="9"/>
        <v>3279</v>
      </c>
      <c r="I23" s="70">
        <v>217</v>
      </c>
      <c r="J23" s="70">
        <v>3062</v>
      </c>
      <c r="K23" s="70">
        <v>0</v>
      </c>
      <c r="L23" s="70"/>
      <c r="M23" s="70">
        <v>3</v>
      </c>
      <c r="N23" s="70"/>
      <c r="O23" s="70">
        <v>1298</v>
      </c>
      <c r="P23" s="70"/>
      <c r="Q23" s="70">
        <v>2897</v>
      </c>
      <c r="S23" s="82"/>
    </row>
    <row r="24" spans="1:20" ht="18" customHeight="1" x14ac:dyDescent="0.2">
      <c r="A24" s="69" t="s">
        <v>63</v>
      </c>
      <c r="B24" s="67">
        <f t="shared" si="8"/>
        <v>14820</v>
      </c>
      <c r="C24" s="70">
        <v>5624</v>
      </c>
      <c r="D24" s="70">
        <v>333</v>
      </c>
      <c r="E24" s="70">
        <v>8402</v>
      </c>
      <c r="F24" s="70">
        <v>461</v>
      </c>
      <c r="G24" s="70"/>
      <c r="H24" s="67">
        <f t="shared" si="9"/>
        <v>12852</v>
      </c>
      <c r="I24" s="70">
        <v>1219</v>
      </c>
      <c r="J24" s="70">
        <v>11633</v>
      </c>
      <c r="K24" s="70">
        <v>0</v>
      </c>
      <c r="L24" s="70"/>
      <c r="M24" s="70">
        <v>31</v>
      </c>
      <c r="N24" s="70"/>
      <c r="O24" s="70">
        <v>21769</v>
      </c>
      <c r="P24" s="70"/>
      <c r="Q24" s="70">
        <v>96638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93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Q5:Q7"/>
    <mergeCell ref="B6:B7"/>
    <mergeCell ref="C6:F6"/>
    <mergeCell ref="H6:H7"/>
    <mergeCell ref="I6:I7"/>
    <mergeCell ref="J6:J7"/>
    <mergeCell ref="K6:K7"/>
    <mergeCell ref="P5:P7"/>
    <mergeCell ref="A5:A7"/>
    <mergeCell ref="B5:E5"/>
    <mergeCell ref="H5:K5"/>
    <mergeCell ref="M5:M7"/>
    <mergeCell ref="O5:O7"/>
  </mergeCells>
  <pageMargins left="0.19685039370078741" right="0.19685039370078741" top="0.98425196850393704" bottom="0.98425196850393704" header="0" footer="0"/>
  <pageSetup scale="9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87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83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8" t="s">
        <v>8</v>
      </c>
      <c r="D6" s="108"/>
      <c r="E6" s="108"/>
      <c r="F6" s="108"/>
      <c r="G6" s="60"/>
      <c r="H6" s="106" t="s">
        <v>7</v>
      </c>
      <c r="I6" s="106" t="s">
        <v>70</v>
      </c>
      <c r="J6" s="106" t="s">
        <v>71</v>
      </c>
      <c r="K6" s="106" t="s">
        <v>69</v>
      </c>
      <c r="L6" s="60"/>
      <c r="M6" s="104"/>
      <c r="N6" s="61"/>
      <c r="O6" s="104"/>
      <c r="P6" s="104"/>
      <c r="Q6" s="104"/>
    </row>
    <row r="7" spans="1:20" ht="22.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93" t="s">
        <v>69</v>
      </c>
      <c r="G7" s="60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60"/>
      <c r="C8" s="60"/>
      <c r="D8" s="60"/>
      <c r="E8" s="60"/>
      <c r="F8" s="60"/>
      <c r="G8" s="60"/>
      <c r="H8" s="64"/>
      <c r="I8" s="65"/>
      <c r="J8" s="65"/>
      <c r="K8" s="65"/>
      <c r="L8" s="61"/>
      <c r="M8" s="65"/>
      <c r="N8" s="61"/>
      <c r="O8" s="64"/>
      <c r="P8" s="60"/>
      <c r="Q8" s="64"/>
    </row>
    <row r="9" spans="1:20" ht="18" customHeight="1" x14ac:dyDescent="0.2">
      <c r="A9" s="66" t="s">
        <v>22</v>
      </c>
      <c r="B9" s="67">
        <f>+[1]NAL!$B$24</f>
        <v>1662773</v>
      </c>
      <c r="C9" s="67">
        <f>+[1]NAL!$B$25</f>
        <v>990549</v>
      </c>
      <c r="D9" s="67">
        <f>+[1]NAL!$B$26</f>
        <v>26035</v>
      </c>
      <c r="E9" s="67">
        <f>+[1]NAL!$B$27</f>
        <v>645115</v>
      </c>
      <c r="F9" s="67">
        <f>+[1]NAL!$B$28</f>
        <v>1074</v>
      </c>
      <c r="G9" s="67"/>
      <c r="H9" s="67">
        <f>+[1]NAL!$B$36</f>
        <v>1656682</v>
      </c>
      <c r="I9" s="67">
        <f>+[1]NAL!$B$37</f>
        <v>147523</v>
      </c>
      <c r="J9" s="67">
        <f>+[1]NAL!$B$38</f>
        <v>1507466</v>
      </c>
      <c r="K9" s="67">
        <f>+[1]NAL!$B$39</f>
        <v>1693</v>
      </c>
      <c r="L9" s="67"/>
      <c r="M9" s="67">
        <f>+[1]NAL!$B$52</f>
        <v>18214</v>
      </c>
      <c r="N9" s="67"/>
      <c r="O9" s="67">
        <f>+[2]NAL!$B$46</f>
        <v>2457057</v>
      </c>
      <c r="P9" s="67"/>
      <c r="Q9" s="67">
        <f>+[2]NAL!$B$51</f>
        <v>11278288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21" customHeight="1" x14ac:dyDescent="0.2">
      <c r="A11" s="69" t="s">
        <v>23</v>
      </c>
      <c r="B11" s="67">
        <f>+[1]NAL!$C$24</f>
        <v>1131608</v>
      </c>
      <c r="C11" s="70">
        <f>+[1]NAL!$C$25</f>
        <v>743954</v>
      </c>
      <c r="D11" s="70">
        <f>+[1]NAL!$C$26</f>
        <v>14080</v>
      </c>
      <c r="E11" s="70">
        <f>+[1]NAL!$C$27</f>
        <v>372500</v>
      </c>
      <c r="F11" s="70">
        <f>+[1]NAL!$C$28</f>
        <v>1074</v>
      </c>
      <c r="G11" s="67"/>
      <c r="H11" s="67">
        <f>+[1]NAL!$C$36</f>
        <v>1133917</v>
      </c>
      <c r="I11" s="70">
        <f>+[1]NAL!$C$37</f>
        <v>100495</v>
      </c>
      <c r="J11" s="70">
        <f>+[1]NAL!$C$38</f>
        <v>1032537</v>
      </c>
      <c r="K11" s="70">
        <f>+[1]NAL!$C$39</f>
        <v>885</v>
      </c>
      <c r="L11" s="67"/>
      <c r="M11" s="70">
        <f>+[1]NAL!$C$52</f>
        <v>13275</v>
      </c>
      <c r="N11" s="67"/>
      <c r="O11" s="70">
        <f>+[2]NAL!$C$46</f>
        <v>1243826</v>
      </c>
      <c r="P11" s="70"/>
      <c r="Q11" s="70">
        <f>+[2]NAL!$C$51</f>
        <v>4814029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+[1]NAL!$D$24</f>
        <v>1033841</v>
      </c>
      <c r="C13" s="70">
        <f>+[1]NAL!$D$25</f>
        <v>670048</v>
      </c>
      <c r="D13" s="70">
        <f>+[1]NAL!$D$26</f>
        <v>13919</v>
      </c>
      <c r="E13" s="70">
        <f>+[1]NAL!$D$27</f>
        <v>349855</v>
      </c>
      <c r="F13" s="70">
        <f>+[1]NAL!$D$28</f>
        <v>19</v>
      </c>
      <c r="G13" s="67"/>
      <c r="H13" s="67">
        <f>+[1]NAL!$D$36</f>
        <v>1036468</v>
      </c>
      <c r="I13" s="70">
        <f>+[1]NAL!$D$37</f>
        <v>94941</v>
      </c>
      <c r="J13" s="70">
        <f>+[1]NAL!$D$38</f>
        <v>940672</v>
      </c>
      <c r="K13" s="70">
        <f>+[1]NAL!$D$39</f>
        <v>855</v>
      </c>
      <c r="L13" s="67"/>
      <c r="M13" s="70">
        <f>+[1]NAL!$D$52</f>
        <v>12445</v>
      </c>
      <c r="N13" s="67"/>
      <c r="O13" s="70">
        <f>+[2]NAL!$D$46</f>
        <v>740794</v>
      </c>
      <c r="P13" s="70"/>
      <c r="Q13" s="70">
        <f>+[2]NAL!$D$51</f>
        <v>3379770</v>
      </c>
      <c r="S13" s="82"/>
    </row>
    <row r="14" spans="1:20" ht="18" customHeight="1" x14ac:dyDescent="0.2">
      <c r="A14" s="72" t="s">
        <v>61</v>
      </c>
      <c r="B14" s="67">
        <f>+[1]NAL!$E$24</f>
        <v>88649</v>
      </c>
      <c r="C14" s="70">
        <f>+[1]NAL!$E$25</f>
        <v>69326</v>
      </c>
      <c r="D14" s="70">
        <f>+[1]NAL!$E$26</f>
        <v>0</v>
      </c>
      <c r="E14" s="70">
        <f>+[1]NAL!$E$27</f>
        <v>19323</v>
      </c>
      <c r="F14" s="70">
        <f>+[1]NAL!$E$28</f>
        <v>0</v>
      </c>
      <c r="G14" s="67"/>
      <c r="H14" s="67">
        <f>+[1]NAL!$E$36</f>
        <v>88331</v>
      </c>
      <c r="I14" s="70">
        <f>+[1]NAL!$E$37</f>
        <v>4259</v>
      </c>
      <c r="J14" s="70">
        <f>+[1]NAL!$E$38</f>
        <v>84072</v>
      </c>
      <c r="K14" s="70">
        <f>+[1]NAL!$E$39</f>
        <v>0</v>
      </c>
      <c r="L14" s="67"/>
      <c r="M14" s="70">
        <f>+[1]NAL!$E$52</f>
        <v>755</v>
      </c>
      <c r="N14" s="67"/>
      <c r="O14" s="70">
        <f>+[2]NAL!$E$46</f>
        <v>502526</v>
      </c>
      <c r="P14" s="70"/>
      <c r="Q14" s="70">
        <f>+[2]NAL!$E$51</f>
        <v>1433583</v>
      </c>
      <c r="S14" s="82"/>
    </row>
    <row r="15" spans="1:20" ht="18" customHeight="1" x14ac:dyDescent="0.2">
      <c r="A15" s="69" t="s">
        <v>62</v>
      </c>
      <c r="B15" s="67">
        <f>+[1]NAL!$F$24</f>
        <v>9118</v>
      </c>
      <c r="C15" s="70">
        <f>+[1]NAL!$F$25</f>
        <v>4580</v>
      </c>
      <c r="D15" s="70">
        <f>+[1]NAL!$F$26</f>
        <v>161</v>
      </c>
      <c r="E15" s="70">
        <f>+[1]NAL!$F$27</f>
        <v>3322</v>
      </c>
      <c r="F15" s="70">
        <f>+[1]NAL!$F$28</f>
        <v>1055</v>
      </c>
      <c r="G15" s="67"/>
      <c r="H15" s="67">
        <f>+[1]NAL!$F$36</f>
        <v>9118</v>
      </c>
      <c r="I15" s="70">
        <f>+[1]NAL!$F$37</f>
        <v>1295</v>
      </c>
      <c r="J15" s="70">
        <f>+[1]NAL!$F$38</f>
        <v>7793</v>
      </c>
      <c r="K15" s="70">
        <f>+[1]NAL!$F$39</f>
        <v>30</v>
      </c>
      <c r="L15" s="67"/>
      <c r="M15" s="70">
        <f>+[1]NAL!$F$52</f>
        <v>75</v>
      </c>
      <c r="N15" s="67"/>
      <c r="O15" s="70">
        <f>+[2]NAL!$F$46</f>
        <v>506</v>
      </c>
      <c r="P15" s="70"/>
      <c r="Q15" s="70">
        <f>+[2]NAL!$F$51</f>
        <v>676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20" ht="21.75" customHeight="1" x14ac:dyDescent="0.2">
      <c r="A17" s="69" t="s">
        <v>27</v>
      </c>
      <c r="B17" s="67">
        <f>+'[1]NAL (2)'!$B$24</f>
        <v>531165</v>
      </c>
      <c r="C17" s="70">
        <f>+'[1]NAL (2)'!$B$25</f>
        <v>246595</v>
      </c>
      <c r="D17" s="70">
        <f>+'[1]NAL (2)'!$B$26</f>
        <v>11955</v>
      </c>
      <c r="E17" s="70">
        <f>+'[1]NAL (2)'!$B$27</f>
        <v>272615</v>
      </c>
      <c r="F17" s="70">
        <f>+'[1]NAL (2)'!$B$28</f>
        <v>0</v>
      </c>
      <c r="G17" s="70"/>
      <c r="H17" s="67">
        <f>+'[1]NAL (2)'!$B$36</f>
        <v>522765</v>
      </c>
      <c r="I17" s="70">
        <f>+'[1]NAL (2)'!$B$37</f>
        <v>47028</v>
      </c>
      <c r="J17" s="70">
        <f>+'[1]NAL (2)'!$B$38</f>
        <v>474929</v>
      </c>
      <c r="K17" s="70">
        <f>+'[1]NAL (2)'!$B$39</f>
        <v>808</v>
      </c>
      <c r="L17" s="70"/>
      <c r="M17" s="70">
        <f>+'[1]NAL (2)'!$B$52</f>
        <v>4939</v>
      </c>
      <c r="N17" s="70"/>
      <c r="O17" s="70">
        <f>+'[2]NAL (2)'!$B$46</f>
        <v>1213231</v>
      </c>
      <c r="P17" s="70"/>
      <c r="Q17" s="70">
        <f>+'[2]NAL (2)'!$B$51</f>
        <v>6464259</v>
      </c>
      <c r="S17" s="82"/>
    </row>
    <row r="18" spans="1:20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20" ht="18" customHeight="1" x14ac:dyDescent="0.2">
      <c r="A19" s="69" t="s">
        <v>28</v>
      </c>
      <c r="B19" s="67">
        <f>+'[1]NAL (2)'!$C$24</f>
        <v>457233</v>
      </c>
      <c r="C19" s="70">
        <f>+'[1]NAL (2)'!$C$25</f>
        <v>219348</v>
      </c>
      <c r="D19" s="70">
        <f>+'[1]NAL (2)'!$C$26</f>
        <v>11151</v>
      </c>
      <c r="E19" s="70">
        <f>+'[1]NAL (2)'!$C$27</f>
        <v>226734</v>
      </c>
      <c r="F19" s="70">
        <f>+'[1]NAL (2)'!$C$28</f>
        <v>0</v>
      </c>
      <c r="G19" s="70"/>
      <c r="H19" s="67">
        <f>+'[1]NAL (2)'!$C$36</f>
        <v>458055</v>
      </c>
      <c r="I19" s="70">
        <f>+'[1]NAL (2)'!$C$37</f>
        <v>41512</v>
      </c>
      <c r="J19" s="70">
        <f>+'[1]NAL (2)'!$C$38</f>
        <v>416543</v>
      </c>
      <c r="K19" s="70">
        <f>+'[1]NAL (2)'!$C$39</f>
        <v>0</v>
      </c>
      <c r="L19" s="70"/>
      <c r="M19" s="70">
        <f>+'[1]NAL (2)'!$C$52</f>
        <v>4494</v>
      </c>
      <c r="N19" s="70"/>
      <c r="O19" s="70">
        <f>+'[2]NAL (2)'!$C$46</f>
        <v>904883</v>
      </c>
      <c r="P19" s="70"/>
      <c r="Q19" s="70">
        <f>+'[2]NAL (2)'!$C$51</f>
        <v>5202426</v>
      </c>
      <c r="S19" s="82"/>
    </row>
    <row r="20" spans="1:20" ht="18" customHeight="1" x14ac:dyDescent="0.2">
      <c r="A20" s="69" t="s">
        <v>29</v>
      </c>
      <c r="B20" s="67">
        <f>+'[1]NAL (2)'!$D$24</f>
        <v>41020</v>
      </c>
      <c r="C20" s="70">
        <f>+'[1]NAL (2)'!$D$25</f>
        <v>12682</v>
      </c>
      <c r="D20" s="70">
        <f>+'[1]NAL (2)'!$D$26</f>
        <v>203</v>
      </c>
      <c r="E20" s="70">
        <f>+'[1]NAL (2)'!$D$27</f>
        <v>28135</v>
      </c>
      <c r="F20" s="70">
        <f>+'[1]NAL (2)'!$D$28</f>
        <v>0</v>
      </c>
      <c r="G20" s="70"/>
      <c r="H20" s="67">
        <f>+'[1]NAL (2)'!$D$36</f>
        <v>41176</v>
      </c>
      <c r="I20" s="70">
        <f>+'[1]NAL (2)'!$D$37</f>
        <v>3602</v>
      </c>
      <c r="J20" s="70">
        <f>+'[1]NAL (2)'!$D$38</f>
        <v>37574</v>
      </c>
      <c r="K20" s="70">
        <f>+'[1]NAL (2)'!$D$39</f>
        <v>0</v>
      </c>
      <c r="L20" s="70"/>
      <c r="M20" s="70">
        <f>+'[1]NAL (2)'!$D$52</f>
        <v>352</v>
      </c>
      <c r="N20" s="70"/>
      <c r="O20" s="70">
        <f>+'[2]NAL (2)'!$D$46</f>
        <v>255232</v>
      </c>
      <c r="P20" s="70"/>
      <c r="Q20" s="70">
        <f>+'[2]NAL (2)'!$D$51</f>
        <v>1051930</v>
      </c>
      <c r="S20" s="82"/>
    </row>
    <row r="21" spans="1:20" ht="18" customHeight="1" x14ac:dyDescent="0.2">
      <c r="A21" s="69" t="s">
        <v>30</v>
      </c>
      <c r="B21" s="67">
        <f>+'[1]NAL (2)'!$E$24</f>
        <v>4380</v>
      </c>
      <c r="C21" s="70">
        <f>+'[1]NAL (2)'!$E$25</f>
        <v>1407</v>
      </c>
      <c r="D21" s="70">
        <f>+'[1]NAL (2)'!$E$26</f>
        <v>60</v>
      </c>
      <c r="E21" s="70">
        <f>+'[1]NAL (2)'!$E$27</f>
        <v>2913</v>
      </c>
      <c r="F21" s="70">
        <f>+'[1]NAL (2)'!$E$28</f>
        <v>0</v>
      </c>
      <c r="G21" s="70"/>
      <c r="H21" s="67">
        <f>+'[1]NAL (2)'!$E$36</f>
        <v>4380</v>
      </c>
      <c r="I21" s="70">
        <f>+'[1]NAL (2)'!$E$37</f>
        <v>333</v>
      </c>
      <c r="J21" s="70">
        <f>+'[1]NAL (2)'!$E$38</f>
        <v>4047</v>
      </c>
      <c r="K21" s="70">
        <f>+'[1]NAL (2)'!$E$39</f>
        <v>0</v>
      </c>
      <c r="L21" s="70"/>
      <c r="M21" s="70">
        <f>+'[1]NAL (2)'!$E$52</f>
        <v>40</v>
      </c>
      <c r="N21" s="70"/>
      <c r="O21" s="70">
        <f>+'[2]NAL (2)'!$E$46</f>
        <v>7893</v>
      </c>
      <c r="P21" s="70"/>
      <c r="Q21" s="70">
        <f>+'[2]NAL (2)'!$E$51</f>
        <v>74826</v>
      </c>
      <c r="S21" s="82"/>
    </row>
    <row r="22" spans="1:20" s="91" customFormat="1" ht="18" customHeight="1" x14ac:dyDescent="0.2">
      <c r="A22" s="88" t="s">
        <v>49</v>
      </c>
      <c r="B22" s="67">
        <f>+'[1]NAL (2)'!$F$24</f>
        <v>10188</v>
      </c>
      <c r="C22" s="70">
        <f>+'[1]NAL (2)'!$F$25</f>
        <v>5866</v>
      </c>
      <c r="D22" s="70">
        <f>+'[1]NAL (2)'!$F$26</f>
        <v>374</v>
      </c>
      <c r="E22" s="70">
        <f>+'[1]NAL (2)'!$F$27</f>
        <v>3948</v>
      </c>
      <c r="F22" s="70">
        <f>+'[1]NAL (2)'!$F$28</f>
        <v>0</v>
      </c>
      <c r="G22" s="70"/>
      <c r="H22" s="67">
        <f>+'[1]NAL (2)'!$F$36</f>
        <v>10029</v>
      </c>
      <c r="I22" s="70">
        <f>+'[1]NAL (2)'!$F$37</f>
        <v>957</v>
      </c>
      <c r="J22" s="70">
        <f>+'[1]NAL (2)'!$F$38</f>
        <v>9072</v>
      </c>
      <c r="K22" s="70">
        <f>+'[1]NAL (2)'!$F$39</f>
        <v>0</v>
      </c>
      <c r="L22" s="70"/>
      <c r="M22" s="70">
        <f>+'[1]NAL (2)'!$F$52</f>
        <v>12</v>
      </c>
      <c r="N22" s="70"/>
      <c r="O22" s="70">
        <f>+'[2]NAL (2)'!$F$46</f>
        <v>23099</v>
      </c>
      <c r="P22" s="70"/>
      <c r="Q22" s="70">
        <f>+'[2]NAL (2)'!$F$51</f>
        <v>38160</v>
      </c>
      <c r="S22" s="92"/>
    </row>
    <row r="23" spans="1:20" ht="18" customHeight="1" x14ac:dyDescent="0.2">
      <c r="A23" s="72" t="s">
        <v>50</v>
      </c>
      <c r="B23" s="67">
        <f>+'[1]NAL (2)'!$G$24</f>
        <v>3244</v>
      </c>
      <c r="C23" s="70">
        <f>+'[1]NAL (2)'!$G$25</f>
        <v>1365</v>
      </c>
      <c r="D23" s="70">
        <f>+'[1]NAL (2)'!$G$26</f>
        <v>18</v>
      </c>
      <c r="E23" s="70">
        <f>+'[1]NAL (2)'!$G$27</f>
        <v>1861</v>
      </c>
      <c r="F23" s="70">
        <f>+'[1]NAL (2)'!$G$28</f>
        <v>0</v>
      </c>
      <c r="G23" s="70"/>
      <c r="H23" s="67">
        <f>+'[1]NAL (2)'!$G$36</f>
        <v>3235</v>
      </c>
      <c r="I23" s="70">
        <f>+'[1]NAL (2)'!$G$37</f>
        <v>238</v>
      </c>
      <c r="J23" s="70">
        <f>+'[1]NAL (2)'!$G$38</f>
        <v>2997</v>
      </c>
      <c r="K23" s="70">
        <f>+'[1]NAL (2)'!$G$39</f>
        <v>0</v>
      </c>
      <c r="L23" s="70"/>
      <c r="M23" s="70">
        <f>+'[1]NAL (2)'!$G$52</f>
        <v>13</v>
      </c>
      <c r="N23" s="70"/>
      <c r="O23" s="70">
        <f>+'[2]NAL (2)'!$G$46</f>
        <v>757</v>
      </c>
      <c r="P23" s="70"/>
      <c r="Q23" s="70">
        <f>+'[2]NAL (2)'!$G$51</f>
        <v>1629</v>
      </c>
      <c r="S23" s="82"/>
    </row>
    <row r="24" spans="1:20" ht="18" customHeight="1" x14ac:dyDescent="0.2">
      <c r="A24" s="69" t="s">
        <v>63</v>
      </c>
      <c r="B24" s="67">
        <f>+'[1]NAL (2)'!$H$24</f>
        <v>15100</v>
      </c>
      <c r="C24" s="70">
        <f>+'[1]NAL (2)'!$H$25</f>
        <v>5927</v>
      </c>
      <c r="D24" s="70">
        <f>+'[1]NAL (2)'!$H$26</f>
        <v>149</v>
      </c>
      <c r="E24" s="70">
        <f>+'[1]NAL (2)'!$H$27</f>
        <v>9024</v>
      </c>
      <c r="F24" s="70">
        <f>+'[1]NAL (2)'!$H$28</f>
        <v>0</v>
      </c>
      <c r="G24" s="70"/>
      <c r="H24" s="67">
        <f>+'[1]NAL (2)'!$H$36</f>
        <v>5890</v>
      </c>
      <c r="I24" s="70">
        <f>+'[1]NAL (2)'!$H$37</f>
        <v>386</v>
      </c>
      <c r="J24" s="70">
        <f>+'[1]NAL (2)'!$H$38</f>
        <v>4696</v>
      </c>
      <c r="K24" s="70">
        <f>+'[1]NAL (2)'!$H$39</f>
        <v>808</v>
      </c>
      <c r="L24" s="70"/>
      <c r="M24" s="70">
        <f>+'[1]NAL (2)'!$H$52</f>
        <v>28</v>
      </c>
      <c r="N24" s="70"/>
      <c r="O24" s="70">
        <f>+'[2]NAL (2)'!$H$46</f>
        <v>21367</v>
      </c>
      <c r="P24" s="70"/>
      <c r="Q24" s="70">
        <f>+'[2]NAL (2)'!$H$51</f>
        <v>95288</v>
      </c>
      <c r="S24" s="82"/>
    </row>
    <row r="25" spans="1:20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20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20" x14ac:dyDescent="0.2">
      <c r="A27" s="78" t="s">
        <v>89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20" x14ac:dyDescent="0.2"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spans="1:20" x14ac:dyDescent="0.2">
      <c r="A29" s="78"/>
    </row>
    <row r="30" spans="1:20" x14ac:dyDescent="0.2">
      <c r="A30" s="78"/>
    </row>
    <row r="31" spans="1:20" x14ac:dyDescent="0.2">
      <c r="A31" s="78"/>
    </row>
    <row r="32" spans="1:20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A5:A7"/>
    <mergeCell ref="B5:E5"/>
    <mergeCell ref="H5:K5"/>
    <mergeCell ref="M5:M7"/>
    <mergeCell ref="C6:F6"/>
    <mergeCell ref="O5:O7"/>
    <mergeCell ref="P5:P7"/>
    <mergeCell ref="Q5:Q7"/>
    <mergeCell ref="B6:B7"/>
    <mergeCell ref="H6:H7"/>
    <mergeCell ref="I6:I7"/>
    <mergeCell ref="J6:J7"/>
    <mergeCell ref="K6:K7"/>
  </mergeCells>
  <phoneticPr fontId="10" type="noConversion"/>
  <pageMargins left="0.19685039370078741" right="0.19685039370078741" top="0.98425196850393704" bottom="0.98425196850393704" header="0" footer="0"/>
  <pageSetup scale="9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86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83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6" t="s">
        <v>8</v>
      </c>
      <c r="D6" s="106"/>
      <c r="E6" s="106"/>
      <c r="F6" s="115" t="s">
        <v>69</v>
      </c>
      <c r="G6" s="60"/>
      <c r="H6" s="106" t="s">
        <v>7</v>
      </c>
      <c r="I6" s="106" t="s">
        <v>70</v>
      </c>
      <c r="J6" s="106" t="s">
        <v>71</v>
      </c>
      <c r="K6" s="106" t="s">
        <v>69</v>
      </c>
      <c r="L6" s="60"/>
      <c r="M6" s="104"/>
      <c r="N6" s="61"/>
      <c r="O6" s="104"/>
      <c r="P6" s="104"/>
      <c r="Q6" s="104"/>
    </row>
    <row r="7" spans="1:20" ht="12.7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107"/>
      <c r="G7" s="60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60"/>
      <c r="C8" s="60"/>
      <c r="D8" s="60"/>
      <c r="E8" s="60"/>
      <c r="F8" s="60"/>
      <c r="G8" s="60"/>
      <c r="H8" s="64"/>
      <c r="I8" s="65"/>
      <c r="J8" s="65"/>
      <c r="K8" s="65"/>
      <c r="L8" s="61"/>
      <c r="M8" s="65"/>
      <c r="N8" s="61"/>
      <c r="O8" s="64"/>
      <c r="P8" s="60"/>
      <c r="Q8" s="64"/>
    </row>
    <row r="9" spans="1:20" ht="18" customHeight="1" x14ac:dyDescent="0.2">
      <c r="A9" s="66" t="s">
        <v>22</v>
      </c>
      <c r="B9" s="67">
        <f>SUM(C9:F9)</f>
        <v>1650909</v>
      </c>
      <c r="C9" s="67">
        <f>+C11+C17</f>
        <v>985357</v>
      </c>
      <c r="D9" s="67">
        <f>+D11+D17</f>
        <v>33353</v>
      </c>
      <c r="E9" s="67">
        <f>+E11+E17</f>
        <v>629476</v>
      </c>
      <c r="F9" s="67">
        <f>+F11+F17</f>
        <v>2723</v>
      </c>
      <c r="G9" s="67">
        <v>0</v>
      </c>
      <c r="H9" s="67">
        <f>SUM(I9:K9)</f>
        <v>1654320</v>
      </c>
      <c r="I9" s="67">
        <f>+I11+I17</f>
        <v>146882</v>
      </c>
      <c r="J9" s="67">
        <f>+J11+J17</f>
        <v>1506714</v>
      </c>
      <c r="K9" s="67">
        <f>+K11+K17</f>
        <v>724</v>
      </c>
      <c r="L9" s="67"/>
      <c r="M9" s="67">
        <f>+M11+M17</f>
        <v>19838</v>
      </c>
      <c r="N9" s="67">
        <f>+N11+N17</f>
        <v>0</v>
      </c>
      <c r="O9" s="67">
        <f>+O11+O17</f>
        <v>2158235</v>
      </c>
      <c r="P9" s="67">
        <f>+P11+P17</f>
        <v>0</v>
      </c>
      <c r="Q9" s="67">
        <f>+Q11+Q17</f>
        <v>11226379.76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18" customHeight="1" x14ac:dyDescent="0.2">
      <c r="A11" s="69" t="s">
        <v>23</v>
      </c>
      <c r="B11" s="67">
        <f>SUM(C11:F11)</f>
        <v>1107731</v>
      </c>
      <c r="C11" s="70">
        <f>SUM(C13:C15)</f>
        <v>728947</v>
      </c>
      <c r="D11" s="70">
        <f>SUM(D13:D15)</f>
        <v>19155</v>
      </c>
      <c r="E11" s="70">
        <f>SUM(E13:E15)</f>
        <v>359629</v>
      </c>
      <c r="F11" s="70">
        <f>SUM(F13:F15)</f>
        <v>0</v>
      </c>
      <c r="G11" s="70">
        <v>0</v>
      </c>
      <c r="H11" s="67">
        <f>SUM(I11:K11)</f>
        <v>1111304</v>
      </c>
      <c r="I11" s="70">
        <f>SUM(I13:I15)</f>
        <v>95979</v>
      </c>
      <c r="J11" s="70">
        <f>SUM(J13:J15)</f>
        <v>1015325</v>
      </c>
      <c r="K11" s="70">
        <f>SUM(K13:K15)</f>
        <v>0</v>
      </c>
      <c r="L11" s="70"/>
      <c r="M11" s="70">
        <f>SUM(M13:M15)</f>
        <v>11686</v>
      </c>
      <c r="N11" s="70">
        <f>SUM(N13:N15)</f>
        <v>0</v>
      </c>
      <c r="O11" s="70">
        <f>SUM(O13:O15)</f>
        <v>1038425</v>
      </c>
      <c r="P11" s="70">
        <f>SUM(P13:P15)</f>
        <v>0</v>
      </c>
      <c r="Q11" s="70">
        <f>SUM(Q13:Q15)</f>
        <v>4748763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1018164</v>
      </c>
      <c r="C13" s="70">
        <v>660748</v>
      </c>
      <c r="D13" s="70">
        <v>17497</v>
      </c>
      <c r="E13" s="70">
        <v>339919</v>
      </c>
      <c r="F13" s="70">
        <v>0</v>
      </c>
      <c r="G13" s="70"/>
      <c r="H13" s="67">
        <f>SUM(I13:K13)</f>
        <v>1020772</v>
      </c>
      <c r="I13" s="70">
        <v>91214</v>
      </c>
      <c r="J13" s="70">
        <v>929558</v>
      </c>
      <c r="K13" s="70">
        <v>0</v>
      </c>
      <c r="L13" s="70"/>
      <c r="M13" s="71">
        <v>11041</v>
      </c>
      <c r="N13" s="70"/>
      <c r="O13" s="70">
        <v>699091</v>
      </c>
      <c r="P13" s="70"/>
      <c r="Q13" s="70">
        <v>3323604</v>
      </c>
      <c r="S13" s="82"/>
    </row>
    <row r="14" spans="1:20" ht="18" customHeight="1" x14ac:dyDescent="0.2">
      <c r="A14" s="72" t="s">
        <v>61</v>
      </c>
      <c r="B14" s="67">
        <f>SUM(C14:F14)</f>
        <v>83606</v>
      </c>
      <c r="C14" s="70">
        <v>66205</v>
      </c>
      <c r="D14" s="70">
        <v>0</v>
      </c>
      <c r="E14" s="70">
        <v>17401</v>
      </c>
      <c r="F14" s="70">
        <v>0</v>
      </c>
      <c r="G14" s="70"/>
      <c r="H14" s="67">
        <f>SUM(I14:K14)</f>
        <v>84881</v>
      </c>
      <c r="I14" s="70">
        <v>4114</v>
      </c>
      <c r="J14" s="70">
        <v>80767</v>
      </c>
      <c r="K14" s="70">
        <v>0</v>
      </c>
      <c r="L14" s="70"/>
      <c r="M14" s="71">
        <v>557</v>
      </c>
      <c r="N14" s="70"/>
      <c r="O14" s="70">
        <v>338121</v>
      </c>
      <c r="P14" s="70"/>
      <c r="Q14" s="70">
        <v>1424672</v>
      </c>
      <c r="S14" s="82"/>
    </row>
    <row r="15" spans="1:20" ht="18" customHeight="1" x14ac:dyDescent="0.2">
      <c r="A15" s="69" t="s">
        <v>62</v>
      </c>
      <c r="B15" s="67">
        <f>SUM(C15:F15)</f>
        <v>5961</v>
      </c>
      <c r="C15" s="70">
        <v>1994</v>
      </c>
      <c r="D15" s="70">
        <v>1658</v>
      </c>
      <c r="E15" s="70">
        <v>2309</v>
      </c>
      <c r="F15" s="70">
        <v>0</v>
      </c>
      <c r="G15" s="70"/>
      <c r="H15" s="67">
        <f>SUM(I15:K15)</f>
        <v>5651</v>
      </c>
      <c r="I15" s="70">
        <v>651</v>
      </c>
      <c r="J15" s="70">
        <v>5000</v>
      </c>
      <c r="K15" s="70">
        <v>0</v>
      </c>
      <c r="L15" s="70"/>
      <c r="M15" s="71">
        <v>88</v>
      </c>
      <c r="N15" s="70"/>
      <c r="O15" s="70">
        <v>1213</v>
      </c>
      <c r="P15" s="70"/>
      <c r="Q15" s="70">
        <v>487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19" ht="21.75" customHeight="1" x14ac:dyDescent="0.2">
      <c r="A17" s="69" t="s">
        <v>27</v>
      </c>
      <c r="B17" s="67">
        <f>SUM(C17:F17)</f>
        <v>543178</v>
      </c>
      <c r="C17" s="70">
        <f>SUM(C19:C24)</f>
        <v>256410</v>
      </c>
      <c r="D17" s="70">
        <f>SUM(D19:D24)</f>
        <v>14198</v>
      </c>
      <c r="E17" s="70">
        <f>SUM(E19:E24)</f>
        <v>269847</v>
      </c>
      <c r="F17" s="70">
        <f>SUM(F19:F24)</f>
        <v>2723</v>
      </c>
      <c r="G17" s="70">
        <v>0</v>
      </c>
      <c r="H17" s="67">
        <f>SUM(I17:K17)</f>
        <v>543016</v>
      </c>
      <c r="I17" s="70">
        <f>SUM(I19:I24)</f>
        <v>50903</v>
      </c>
      <c r="J17" s="70">
        <f>SUM(J19:J24)</f>
        <v>491389</v>
      </c>
      <c r="K17" s="70">
        <f>SUM(K19:K24)</f>
        <v>724</v>
      </c>
      <c r="L17" s="70"/>
      <c r="M17" s="70">
        <f>SUM(M19:M24)</f>
        <v>8152</v>
      </c>
      <c r="N17" s="70">
        <f>SUM(N19:N24)</f>
        <v>0</v>
      </c>
      <c r="O17" s="70">
        <f>SUM(O19:O24)</f>
        <v>1119810</v>
      </c>
      <c r="P17" s="70">
        <f>SUM(P19:P24)</f>
        <v>0</v>
      </c>
      <c r="Q17" s="70">
        <f>SUM(Q19:Q24)</f>
        <v>6477616.7599999998</v>
      </c>
      <c r="S17" s="82"/>
    </row>
    <row r="18" spans="1:19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19" ht="18" customHeight="1" x14ac:dyDescent="0.2">
      <c r="A19" s="69" t="s">
        <v>28</v>
      </c>
      <c r="B19" s="67">
        <f t="shared" ref="B19:B24" si="0">SUM(C19:F19)</f>
        <v>476467</v>
      </c>
      <c r="C19" s="70">
        <v>233215</v>
      </c>
      <c r="D19" s="70">
        <v>12235</v>
      </c>
      <c r="E19" s="70">
        <v>231017</v>
      </c>
      <c r="F19" s="70">
        <v>0</v>
      </c>
      <c r="G19" s="70"/>
      <c r="H19" s="67">
        <f>SUM(I19:K19)</f>
        <v>476431</v>
      </c>
      <c r="I19" s="70">
        <v>45612</v>
      </c>
      <c r="J19" s="70">
        <v>430819</v>
      </c>
      <c r="K19" s="70">
        <v>0</v>
      </c>
      <c r="L19" s="70"/>
      <c r="M19" s="70">
        <v>3345</v>
      </c>
      <c r="N19" s="70"/>
      <c r="O19" s="70">
        <v>892262</v>
      </c>
      <c r="P19" s="70"/>
      <c r="Q19" s="70">
        <v>5143020</v>
      </c>
      <c r="S19" s="82"/>
    </row>
    <row r="20" spans="1:19" ht="18" customHeight="1" x14ac:dyDescent="0.2">
      <c r="A20" s="69" t="s">
        <v>29</v>
      </c>
      <c r="B20" s="67">
        <f t="shared" si="0"/>
        <v>38450</v>
      </c>
      <c r="C20" s="70">
        <v>12776</v>
      </c>
      <c r="D20" s="70">
        <v>252</v>
      </c>
      <c r="E20" s="70">
        <v>25422</v>
      </c>
      <c r="F20" s="70">
        <v>0</v>
      </c>
      <c r="G20" s="70"/>
      <c r="H20" s="67">
        <f>SUM(I20:K20)</f>
        <v>38446</v>
      </c>
      <c r="I20" s="70">
        <v>3174</v>
      </c>
      <c r="J20" s="70">
        <v>35272</v>
      </c>
      <c r="K20" s="70">
        <v>0</v>
      </c>
      <c r="L20" s="70"/>
      <c r="M20" s="70">
        <v>435</v>
      </c>
      <c r="N20" s="70"/>
      <c r="O20" s="70">
        <v>193364</v>
      </c>
      <c r="P20" s="70"/>
      <c r="Q20" s="70">
        <v>1143023.76</v>
      </c>
      <c r="S20" s="82"/>
    </row>
    <row r="21" spans="1:19" ht="18" customHeight="1" x14ac:dyDescent="0.2">
      <c r="A21" s="69" t="s">
        <v>30</v>
      </c>
      <c r="B21" s="67">
        <f t="shared" si="0"/>
        <v>4129</v>
      </c>
      <c r="C21" s="71">
        <v>0</v>
      </c>
      <c r="D21" s="71">
        <v>1365</v>
      </c>
      <c r="E21" s="71">
        <v>41</v>
      </c>
      <c r="F21" s="70">
        <v>2723</v>
      </c>
      <c r="G21" s="70"/>
      <c r="H21" s="67">
        <f>SUM(I21:K21)</f>
        <v>4129</v>
      </c>
      <c r="I21" s="70">
        <v>330</v>
      </c>
      <c r="J21" s="70">
        <v>3799</v>
      </c>
      <c r="K21" s="70">
        <v>0</v>
      </c>
      <c r="L21" s="70"/>
      <c r="M21" s="70">
        <v>41</v>
      </c>
      <c r="N21" s="70"/>
      <c r="O21" s="70">
        <v>5725</v>
      </c>
      <c r="P21" s="70"/>
      <c r="Q21" s="70">
        <v>53250</v>
      </c>
      <c r="S21" s="82"/>
    </row>
    <row r="22" spans="1:19" s="91" customFormat="1" ht="18" customHeight="1" x14ac:dyDescent="0.2">
      <c r="A22" s="88" t="s">
        <v>49</v>
      </c>
      <c r="B22" s="67">
        <f t="shared" si="0"/>
        <v>5480</v>
      </c>
      <c r="C22" s="89">
        <v>3283</v>
      </c>
      <c r="D22" s="89">
        <v>26</v>
      </c>
      <c r="E22" s="89">
        <v>2171</v>
      </c>
      <c r="F22" s="89">
        <v>0</v>
      </c>
      <c r="G22" s="90"/>
      <c r="H22" s="89"/>
      <c r="I22" s="89">
        <v>390</v>
      </c>
      <c r="J22" s="89">
        <v>4990</v>
      </c>
      <c r="K22" s="89">
        <v>0</v>
      </c>
      <c r="L22" s="89"/>
      <c r="M22" s="89">
        <v>4287</v>
      </c>
      <c r="N22" s="89"/>
      <c r="O22" s="89">
        <v>5925</v>
      </c>
      <c r="P22" s="89"/>
      <c r="Q22" s="89">
        <v>8941</v>
      </c>
      <c r="S22" s="92"/>
    </row>
    <row r="23" spans="1:19" ht="18" customHeight="1" x14ac:dyDescent="0.2">
      <c r="A23" s="72" t="s">
        <v>50</v>
      </c>
      <c r="B23" s="67">
        <f t="shared" si="0"/>
        <v>2858</v>
      </c>
      <c r="C23" s="70">
        <v>1058</v>
      </c>
      <c r="D23" s="70">
        <v>76</v>
      </c>
      <c r="E23" s="70">
        <v>1724</v>
      </c>
      <c r="F23" s="70">
        <v>0</v>
      </c>
      <c r="G23" s="70"/>
      <c r="H23" s="67">
        <f>SUM(I23:K23)</f>
        <v>2858</v>
      </c>
      <c r="I23" s="70">
        <v>113</v>
      </c>
      <c r="J23" s="70">
        <v>2745</v>
      </c>
      <c r="K23" s="70">
        <v>0</v>
      </c>
      <c r="L23" s="70"/>
      <c r="M23" s="70">
        <v>16</v>
      </c>
      <c r="N23" s="70"/>
      <c r="O23" s="70">
        <v>831</v>
      </c>
      <c r="P23" s="70"/>
      <c r="Q23" s="70">
        <v>1455</v>
      </c>
      <c r="S23" s="82"/>
    </row>
    <row r="24" spans="1:19" ht="18" customHeight="1" x14ac:dyDescent="0.2">
      <c r="A24" s="69" t="s">
        <v>63</v>
      </c>
      <c r="B24" s="67">
        <f t="shared" si="0"/>
        <v>15794</v>
      </c>
      <c r="C24" s="70">
        <v>6078</v>
      </c>
      <c r="D24" s="70">
        <v>244</v>
      </c>
      <c r="E24" s="70">
        <v>9472</v>
      </c>
      <c r="F24" s="70">
        <v>0</v>
      </c>
      <c r="G24" s="70"/>
      <c r="H24" s="67">
        <f>SUM(I24:K24)</f>
        <v>15772</v>
      </c>
      <c r="I24" s="70">
        <v>1284</v>
      </c>
      <c r="J24" s="70">
        <v>13764</v>
      </c>
      <c r="K24" s="70">
        <v>724</v>
      </c>
      <c r="L24" s="70"/>
      <c r="M24" s="70">
        <v>28</v>
      </c>
      <c r="N24" s="70"/>
      <c r="O24" s="70">
        <v>21703</v>
      </c>
      <c r="P24" s="70"/>
      <c r="Q24" s="70">
        <v>127927</v>
      </c>
      <c r="S24" s="82"/>
    </row>
    <row r="25" spans="1:19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9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19" x14ac:dyDescent="0.2">
      <c r="A27" s="78" t="s">
        <v>88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19" x14ac:dyDescent="0.2">
      <c r="A28" s="78" t="s">
        <v>85</v>
      </c>
    </row>
    <row r="29" spans="1:19" x14ac:dyDescent="0.2">
      <c r="A29" s="78"/>
    </row>
    <row r="30" spans="1:19" x14ac:dyDescent="0.2">
      <c r="A30" s="78"/>
    </row>
    <row r="31" spans="1:19" x14ac:dyDescent="0.2">
      <c r="A31" s="78"/>
    </row>
    <row r="32" spans="1:19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4">
    <mergeCell ref="Q5:Q7"/>
    <mergeCell ref="B6:B7"/>
    <mergeCell ref="C6:E6"/>
    <mergeCell ref="F6:F7"/>
    <mergeCell ref="H6:H7"/>
    <mergeCell ref="I6:I7"/>
    <mergeCell ref="J6:J7"/>
    <mergeCell ref="K6:K7"/>
    <mergeCell ref="P5:P7"/>
    <mergeCell ref="A5:A7"/>
    <mergeCell ref="B5:E5"/>
    <mergeCell ref="H5:K5"/>
    <mergeCell ref="M5:M7"/>
    <mergeCell ref="O5:O7"/>
  </mergeCells>
  <phoneticPr fontId="10" type="noConversion"/>
  <pageMargins left="0.19685039370078741" right="0.19685039370078741" top="0.98425196850393704" bottom="0.98425196850393704" header="0" footer="0"/>
  <pageSetup scale="9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0.7109375" style="81" customWidth="1"/>
    <col min="7" max="7" width="9.28515625" style="81" customWidth="1"/>
    <col min="8" max="8" width="11.140625" style="81" customWidth="1"/>
    <col min="9" max="10" width="11.28515625" style="81" customWidth="1"/>
    <col min="11" max="11" width="0.7109375" style="81" customWidth="1"/>
    <col min="12" max="12" width="10" style="81" customWidth="1"/>
    <col min="13" max="13" width="0.85546875" style="81" customWidth="1"/>
    <col min="14" max="14" width="11.42578125" style="81"/>
    <col min="15" max="15" width="0.85546875" style="81" customWidth="1"/>
    <col min="16" max="16" width="10.28515625" style="81" customWidth="1"/>
    <col min="17" max="17" width="14.85546875" style="81" customWidth="1"/>
    <col min="18" max="16384" width="11.42578125" style="81"/>
  </cols>
  <sheetData>
    <row r="1" spans="1:19" x14ac:dyDescent="0.2">
      <c r="A1" s="48" t="s">
        <v>0</v>
      </c>
    </row>
    <row r="2" spans="1:19" s="51" customFormat="1" x14ac:dyDescent="0.2">
      <c r="A2" s="50" t="s">
        <v>82</v>
      </c>
      <c r="C2" s="52"/>
      <c r="D2" s="52"/>
      <c r="L2" s="52"/>
      <c r="M2" s="52"/>
      <c r="P2" s="52"/>
    </row>
    <row r="3" spans="1:19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9" ht="5.0999999999999996" customHeight="1" thickBot="1" x14ac:dyDescent="0.25">
      <c r="A4" s="53"/>
      <c r="B4" s="82"/>
    </row>
    <row r="5" spans="1:19" x14ac:dyDescent="0.2">
      <c r="A5" s="109" t="s">
        <v>2</v>
      </c>
      <c r="B5" s="112" t="s">
        <v>3</v>
      </c>
      <c r="C5" s="113"/>
      <c r="D5" s="113"/>
      <c r="E5" s="113"/>
      <c r="F5" s="84"/>
      <c r="G5" s="114" t="s">
        <v>4</v>
      </c>
      <c r="H5" s="114"/>
      <c r="I5" s="114"/>
      <c r="J5" s="114"/>
      <c r="K5" s="58"/>
      <c r="L5" s="103" t="s">
        <v>66</v>
      </c>
      <c r="M5" s="59"/>
      <c r="N5" s="103" t="s">
        <v>67</v>
      </c>
      <c r="O5" s="103"/>
      <c r="P5" s="103" t="s">
        <v>68</v>
      </c>
    </row>
    <row r="6" spans="1:19" ht="12.75" customHeight="1" x14ac:dyDescent="0.2">
      <c r="A6" s="110"/>
      <c r="B6" s="106" t="s">
        <v>7</v>
      </c>
      <c r="C6" s="106" t="s">
        <v>8</v>
      </c>
      <c r="D6" s="106"/>
      <c r="E6" s="106"/>
      <c r="F6" s="60"/>
      <c r="G6" s="106" t="s">
        <v>7</v>
      </c>
      <c r="H6" s="106" t="s">
        <v>70</v>
      </c>
      <c r="I6" s="106" t="s">
        <v>71</v>
      </c>
      <c r="J6" s="106" t="s">
        <v>69</v>
      </c>
      <c r="K6" s="60"/>
      <c r="L6" s="104"/>
      <c r="M6" s="61"/>
      <c r="N6" s="104"/>
      <c r="O6" s="104"/>
      <c r="P6" s="104"/>
    </row>
    <row r="7" spans="1:19" ht="12.7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60"/>
      <c r="G7" s="107"/>
      <c r="H7" s="107"/>
      <c r="I7" s="107"/>
      <c r="J7" s="107"/>
      <c r="K7" s="85"/>
      <c r="L7" s="105"/>
      <c r="M7" s="61"/>
      <c r="N7" s="105"/>
      <c r="O7" s="104"/>
      <c r="P7" s="105"/>
    </row>
    <row r="8" spans="1:19" ht="6.75" customHeight="1" x14ac:dyDescent="0.2">
      <c r="B8" s="60"/>
      <c r="C8" s="60"/>
      <c r="D8" s="60"/>
      <c r="E8" s="60"/>
      <c r="F8" s="60"/>
      <c r="G8" s="64"/>
      <c r="H8" s="65"/>
      <c r="I8" s="65"/>
      <c r="J8" s="65"/>
      <c r="K8" s="61"/>
      <c r="L8" s="65"/>
      <c r="M8" s="61"/>
      <c r="N8" s="64"/>
      <c r="O8" s="60"/>
      <c r="P8" s="64"/>
    </row>
    <row r="9" spans="1:19" ht="18" customHeight="1" x14ac:dyDescent="0.2">
      <c r="A9" s="66" t="s">
        <v>22</v>
      </c>
      <c r="B9" s="67">
        <f>SUM(C9:E9)</f>
        <v>1594412.6600000001</v>
      </c>
      <c r="C9" s="67">
        <f>+C11+C17</f>
        <v>939835.66</v>
      </c>
      <c r="D9" s="67">
        <f>+D11+D17</f>
        <v>31304</v>
      </c>
      <c r="E9" s="67">
        <f>+E11+E17</f>
        <v>623273</v>
      </c>
      <c r="F9" s="67">
        <v>0</v>
      </c>
      <c r="G9" s="67">
        <f>SUM(H9:J9)</f>
        <v>1595014</v>
      </c>
      <c r="H9" s="67">
        <f>+H11+H17</f>
        <v>113206</v>
      </c>
      <c r="I9" s="67">
        <f>+I11+I17</f>
        <v>1479820</v>
      </c>
      <c r="J9" s="67">
        <f>+J11+J17</f>
        <v>1988</v>
      </c>
      <c r="K9" s="67"/>
      <c r="L9" s="67">
        <f>+L11+L17</f>
        <v>15961</v>
      </c>
      <c r="M9" s="67">
        <f>+M11+M17</f>
        <v>0</v>
      </c>
      <c r="N9" s="67">
        <f>+N11+N17</f>
        <v>2188318</v>
      </c>
      <c r="O9" s="67">
        <f>+O11+O17</f>
        <v>0</v>
      </c>
      <c r="P9" s="67">
        <f>+P11+P17</f>
        <v>11221551</v>
      </c>
      <c r="R9" s="82"/>
      <c r="S9" s="82"/>
    </row>
    <row r="10" spans="1:19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R10" s="82"/>
    </row>
    <row r="11" spans="1:19" ht="18" customHeight="1" x14ac:dyDescent="0.2">
      <c r="A11" s="69" t="s">
        <v>23</v>
      </c>
      <c r="B11" s="67">
        <f>SUM(C11:E11)</f>
        <v>1026995</v>
      </c>
      <c r="C11" s="70">
        <f>SUM(C13:C15)</f>
        <v>681538</v>
      </c>
      <c r="D11" s="70">
        <f>SUM(D13:D15)</f>
        <v>17409</v>
      </c>
      <c r="E11" s="70">
        <f>SUM(E13:E15)</f>
        <v>328048</v>
      </c>
      <c r="F11" s="70">
        <v>0</v>
      </c>
      <c r="G11" s="67">
        <f>SUM(H11:J11)</f>
        <v>1028199</v>
      </c>
      <c r="H11" s="70">
        <f>SUM(H13:H15)</f>
        <v>87789</v>
      </c>
      <c r="I11" s="70">
        <f>SUM(I13:I15)</f>
        <v>938872</v>
      </c>
      <c r="J11" s="70">
        <f>SUM(J13:J15)</f>
        <v>1538</v>
      </c>
      <c r="K11" s="70"/>
      <c r="L11" s="70">
        <f>SUM(L13:L15)</f>
        <v>11646</v>
      </c>
      <c r="M11" s="70">
        <f>SUM(M13:M15)</f>
        <v>0</v>
      </c>
      <c r="N11" s="70">
        <f>SUM(N13:N15)</f>
        <v>1032767</v>
      </c>
      <c r="O11" s="70">
        <f>SUM(O13:O15)</f>
        <v>0</v>
      </c>
      <c r="P11" s="70">
        <f>SUM(P13:P15)</f>
        <v>4655385</v>
      </c>
      <c r="R11" s="82"/>
    </row>
    <row r="12" spans="1:19" ht="4.5" customHeight="1" x14ac:dyDescent="0.2">
      <c r="A12" s="69"/>
      <c r="B12" s="67"/>
      <c r="C12" s="70"/>
      <c r="D12" s="70"/>
      <c r="E12" s="70"/>
      <c r="F12" s="70"/>
      <c r="G12" s="67"/>
      <c r="H12" s="70"/>
      <c r="I12" s="70"/>
      <c r="J12" s="70"/>
      <c r="K12" s="70"/>
      <c r="L12" s="70"/>
      <c r="M12" s="70"/>
      <c r="N12" s="70"/>
      <c r="O12" s="70"/>
      <c r="P12" s="70"/>
      <c r="R12" s="82"/>
    </row>
    <row r="13" spans="1:19" ht="18" customHeight="1" x14ac:dyDescent="0.2">
      <c r="A13" s="69" t="s">
        <v>24</v>
      </c>
      <c r="B13" s="67">
        <f>SUM(C13:E13)</f>
        <v>931363</v>
      </c>
      <c r="C13" s="70">
        <v>609108</v>
      </c>
      <c r="D13" s="70">
        <v>15748</v>
      </c>
      <c r="E13" s="70">
        <v>306507</v>
      </c>
      <c r="F13" s="70"/>
      <c r="G13" s="67">
        <f>SUM(H13:J13)</f>
        <v>933020</v>
      </c>
      <c r="H13" s="70">
        <v>82518</v>
      </c>
      <c r="I13" s="70">
        <v>849077</v>
      </c>
      <c r="J13" s="70">
        <v>1425</v>
      </c>
      <c r="K13" s="70"/>
      <c r="L13" s="71">
        <v>10884</v>
      </c>
      <c r="M13" s="70"/>
      <c r="N13" s="70">
        <v>695433</v>
      </c>
      <c r="O13" s="70"/>
      <c r="P13" s="70">
        <v>3231845</v>
      </c>
      <c r="R13" s="82"/>
    </row>
    <row r="14" spans="1:19" ht="18" customHeight="1" x14ac:dyDescent="0.2">
      <c r="A14" s="72" t="s">
        <v>61</v>
      </c>
      <c r="B14" s="67">
        <f>SUM(C14:E14)</f>
        <v>84728</v>
      </c>
      <c r="C14" s="70">
        <v>67812</v>
      </c>
      <c r="D14" s="70">
        <v>0</v>
      </c>
      <c r="E14" s="70">
        <v>16916</v>
      </c>
      <c r="F14" s="70"/>
      <c r="G14" s="67">
        <f>SUM(H14:J14)</f>
        <v>85948</v>
      </c>
      <c r="H14" s="70">
        <v>4230</v>
      </c>
      <c r="I14" s="70">
        <v>81718</v>
      </c>
      <c r="J14" s="70">
        <v>0</v>
      </c>
      <c r="K14" s="70"/>
      <c r="L14" s="71">
        <v>751</v>
      </c>
      <c r="M14" s="70"/>
      <c r="N14" s="70">
        <v>336872</v>
      </c>
      <c r="O14" s="70"/>
      <c r="P14" s="70">
        <v>1422912</v>
      </c>
      <c r="R14" s="82"/>
    </row>
    <row r="15" spans="1:19" ht="18" customHeight="1" x14ac:dyDescent="0.2">
      <c r="A15" s="69" t="s">
        <v>62</v>
      </c>
      <c r="B15" s="67">
        <f>SUM(C15:E15)</f>
        <v>10904</v>
      </c>
      <c r="C15" s="70">
        <v>4618</v>
      </c>
      <c r="D15" s="70">
        <v>1661</v>
      </c>
      <c r="E15" s="70">
        <v>4625</v>
      </c>
      <c r="F15" s="70"/>
      <c r="G15" s="67">
        <f>SUM(H15:J15)</f>
        <v>9231</v>
      </c>
      <c r="H15" s="70">
        <v>1041</v>
      </c>
      <c r="I15" s="70">
        <v>8077</v>
      </c>
      <c r="J15" s="70">
        <v>113</v>
      </c>
      <c r="K15" s="70"/>
      <c r="L15" s="71">
        <v>11</v>
      </c>
      <c r="M15" s="70"/>
      <c r="N15" s="70">
        <v>462</v>
      </c>
      <c r="O15" s="70"/>
      <c r="P15" s="70">
        <v>628</v>
      </c>
      <c r="R15" s="82"/>
    </row>
    <row r="16" spans="1:19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R16" s="82"/>
    </row>
    <row r="17" spans="1:18" ht="21.75" customHeight="1" x14ac:dyDescent="0.2">
      <c r="A17" s="69" t="s">
        <v>27</v>
      </c>
      <c r="B17" s="67">
        <f>SUM(C17:E17)</f>
        <v>567417.66</v>
      </c>
      <c r="C17" s="70">
        <f>SUM(C19:C24)</f>
        <v>258297.66</v>
      </c>
      <c r="D17" s="70">
        <f>SUM(D19:D24)</f>
        <v>13895</v>
      </c>
      <c r="E17" s="70">
        <f>SUM(E19:E24)</f>
        <v>295225</v>
      </c>
      <c r="F17" s="70">
        <v>0</v>
      </c>
      <c r="G17" s="67">
        <f>SUM(H17:J17)</f>
        <v>566815</v>
      </c>
      <c r="H17" s="70">
        <f>SUM(H19:H24)</f>
        <v>25417</v>
      </c>
      <c r="I17" s="70">
        <f>SUM(I19:I24)</f>
        <v>540948</v>
      </c>
      <c r="J17" s="70">
        <f>SUM(J19:J24)</f>
        <v>450</v>
      </c>
      <c r="K17" s="70"/>
      <c r="L17" s="70">
        <f>SUM(L19:L24)</f>
        <v>4315</v>
      </c>
      <c r="M17" s="70">
        <f>SUM(M19:M24)</f>
        <v>0</v>
      </c>
      <c r="N17" s="70">
        <f>SUM(N19:N24)</f>
        <v>1155551</v>
      </c>
      <c r="O17" s="70">
        <f>SUM(O19:O24)</f>
        <v>0</v>
      </c>
      <c r="P17" s="70">
        <f>SUM(P19:P24)</f>
        <v>6566166</v>
      </c>
      <c r="R17" s="82"/>
    </row>
    <row r="18" spans="1:18" ht="4.5" customHeight="1" x14ac:dyDescent="0.2">
      <c r="A18" s="69"/>
      <c r="B18" s="67"/>
      <c r="C18" s="70"/>
      <c r="D18" s="70"/>
      <c r="E18" s="70"/>
      <c r="F18" s="70"/>
      <c r="G18" s="67"/>
      <c r="H18" s="70"/>
      <c r="I18" s="70"/>
      <c r="J18" s="70"/>
      <c r="K18" s="70"/>
      <c r="L18" s="70"/>
      <c r="M18" s="70"/>
      <c r="N18" s="70"/>
      <c r="O18" s="70"/>
      <c r="P18" s="70"/>
      <c r="R18" s="82"/>
    </row>
    <row r="19" spans="1:18" ht="18" customHeight="1" x14ac:dyDescent="0.2">
      <c r="A19" s="69" t="s">
        <v>28</v>
      </c>
      <c r="B19" s="67">
        <f>SUM(C19:E19)</f>
        <v>507400</v>
      </c>
      <c r="C19" s="70">
        <v>237177</v>
      </c>
      <c r="D19" s="70">
        <v>12806</v>
      </c>
      <c r="E19" s="70">
        <v>257417</v>
      </c>
      <c r="F19" s="70"/>
      <c r="G19" s="67">
        <f>SUM(H19:J19)</f>
        <v>508244</v>
      </c>
      <c r="H19" s="70">
        <v>21592</v>
      </c>
      <c r="I19" s="70">
        <v>486652</v>
      </c>
      <c r="J19" s="70">
        <v>0</v>
      </c>
      <c r="K19" s="70"/>
      <c r="L19" s="70">
        <v>3496</v>
      </c>
      <c r="M19" s="70"/>
      <c r="N19" s="70">
        <v>948265</v>
      </c>
      <c r="O19" s="70"/>
      <c r="P19" s="70">
        <v>5080509</v>
      </c>
      <c r="R19" s="82"/>
    </row>
    <row r="20" spans="1:18" ht="18" customHeight="1" x14ac:dyDescent="0.2">
      <c r="A20" s="69" t="s">
        <v>29</v>
      </c>
      <c r="B20" s="67">
        <f>SUM(C20:E20)</f>
        <v>37563</v>
      </c>
      <c r="C20" s="70">
        <v>12833</v>
      </c>
      <c r="D20" s="70">
        <v>567</v>
      </c>
      <c r="E20" s="70">
        <v>24163</v>
      </c>
      <c r="F20" s="70"/>
      <c r="G20" s="67">
        <f>SUM(H20:J20)</f>
        <v>37555</v>
      </c>
      <c r="H20" s="70">
        <v>2929</v>
      </c>
      <c r="I20" s="70">
        <v>34626</v>
      </c>
      <c r="J20" s="70">
        <v>0</v>
      </c>
      <c r="K20" s="70"/>
      <c r="L20" s="70">
        <v>426</v>
      </c>
      <c r="M20" s="70"/>
      <c r="N20" s="70">
        <v>178952</v>
      </c>
      <c r="O20" s="70"/>
      <c r="P20" s="70">
        <v>1193476</v>
      </c>
      <c r="R20" s="82"/>
    </row>
    <row r="21" spans="1:18" ht="18" customHeight="1" x14ac:dyDescent="0.2">
      <c r="A21" s="69" t="s">
        <v>30</v>
      </c>
      <c r="B21" s="67">
        <f>SUM(C21:E21)</f>
        <v>4738.66</v>
      </c>
      <c r="C21" s="71">
        <v>1563.66</v>
      </c>
      <c r="D21" s="71">
        <v>46</v>
      </c>
      <c r="E21" s="71">
        <v>3129</v>
      </c>
      <c r="F21" s="70"/>
      <c r="G21" s="67">
        <f>SUM(H21:J21)</f>
        <v>4739</v>
      </c>
      <c r="H21" s="70">
        <v>384</v>
      </c>
      <c r="I21" s="70">
        <v>4355</v>
      </c>
      <c r="J21" s="70">
        <v>0</v>
      </c>
      <c r="K21" s="70"/>
      <c r="L21" s="70">
        <v>45</v>
      </c>
      <c r="M21" s="70"/>
      <c r="N21" s="70">
        <v>8461</v>
      </c>
      <c r="O21" s="70"/>
      <c r="P21" s="70">
        <v>75162</v>
      </c>
      <c r="R21" s="82"/>
    </row>
    <row r="22" spans="1:18" ht="18" customHeight="1" x14ac:dyDescent="0.2">
      <c r="A22" s="72" t="s">
        <v>49</v>
      </c>
      <c r="B22" s="73"/>
      <c r="C22" s="74"/>
      <c r="D22" s="74"/>
      <c r="E22" s="74"/>
      <c r="F22" s="75"/>
      <c r="G22" s="74"/>
      <c r="H22" s="74"/>
      <c r="I22" s="74"/>
      <c r="J22" s="74"/>
      <c r="K22" s="74"/>
      <c r="L22" s="74"/>
      <c r="M22" s="74"/>
      <c r="N22" s="74"/>
      <c r="O22" s="74"/>
      <c r="P22" s="74"/>
      <c r="R22" s="82"/>
    </row>
    <row r="23" spans="1:18" ht="18" customHeight="1" x14ac:dyDescent="0.2">
      <c r="A23" s="72" t="s">
        <v>50</v>
      </c>
      <c r="B23" s="67">
        <f>SUM(C23:E23)</f>
        <v>2650</v>
      </c>
      <c r="C23" s="70">
        <v>1158</v>
      </c>
      <c r="D23" s="70">
        <v>18</v>
      </c>
      <c r="E23" s="70">
        <v>1474</v>
      </c>
      <c r="F23" s="70"/>
      <c r="G23" s="67">
        <f>SUM(H23:J23)</f>
        <v>2666</v>
      </c>
      <c r="H23" s="70">
        <v>211</v>
      </c>
      <c r="I23" s="70">
        <v>2455</v>
      </c>
      <c r="J23" s="70">
        <v>0</v>
      </c>
      <c r="K23" s="70"/>
      <c r="L23" s="70">
        <v>249</v>
      </c>
      <c r="M23" s="70"/>
      <c r="N23" s="70">
        <v>1874</v>
      </c>
      <c r="O23" s="70"/>
      <c r="P23" s="70">
        <v>33016</v>
      </c>
      <c r="R23" s="82"/>
    </row>
    <row r="24" spans="1:18" ht="18" customHeight="1" x14ac:dyDescent="0.2">
      <c r="A24" s="69" t="s">
        <v>63</v>
      </c>
      <c r="B24" s="67">
        <f>SUM(C24:E24)</f>
        <v>15066</v>
      </c>
      <c r="C24" s="70">
        <v>5566</v>
      </c>
      <c r="D24" s="70">
        <v>458</v>
      </c>
      <c r="E24" s="70">
        <v>9042</v>
      </c>
      <c r="F24" s="70"/>
      <c r="G24" s="67">
        <f>SUM(H24:J24)</f>
        <v>13611</v>
      </c>
      <c r="H24" s="70">
        <v>301</v>
      </c>
      <c r="I24" s="70">
        <v>12860</v>
      </c>
      <c r="J24" s="70">
        <v>450</v>
      </c>
      <c r="K24" s="70"/>
      <c r="L24" s="70">
        <v>99</v>
      </c>
      <c r="M24" s="70"/>
      <c r="N24" s="70">
        <v>17999</v>
      </c>
      <c r="O24" s="70"/>
      <c r="P24" s="70">
        <v>184003</v>
      </c>
      <c r="R24" s="82"/>
    </row>
    <row r="25" spans="1:18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</row>
    <row r="26" spans="1:18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</row>
    <row r="27" spans="1:18" x14ac:dyDescent="0.2">
      <c r="A27" s="78" t="s">
        <v>75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</row>
    <row r="28" spans="1:18" x14ac:dyDescent="0.2">
      <c r="A28" s="78" t="s">
        <v>84</v>
      </c>
    </row>
    <row r="29" spans="1:18" x14ac:dyDescent="0.2">
      <c r="A29" s="78"/>
    </row>
    <row r="30" spans="1:18" x14ac:dyDescent="0.2">
      <c r="A30" s="78"/>
    </row>
    <row r="31" spans="1:18" x14ac:dyDescent="0.2">
      <c r="A31" s="78"/>
    </row>
    <row r="32" spans="1:18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3">
    <mergeCell ref="P5:P7"/>
    <mergeCell ref="B6:B7"/>
    <mergeCell ref="C6:E6"/>
    <mergeCell ref="G6:G7"/>
    <mergeCell ref="H6:H7"/>
    <mergeCell ref="I6:I7"/>
    <mergeCell ref="J6:J7"/>
    <mergeCell ref="O5:O7"/>
    <mergeCell ref="A5:A7"/>
    <mergeCell ref="B5:E5"/>
    <mergeCell ref="G5:J5"/>
    <mergeCell ref="L5:L7"/>
    <mergeCell ref="N5:N7"/>
  </mergeCells>
  <phoneticPr fontId="10" type="noConversion"/>
  <pageMargins left="0.75" right="0.75" top="1" bottom="1" header="0" footer="0"/>
  <pageSetup scale="9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workbookViewId="0"/>
  </sheetViews>
  <sheetFormatPr baseColWidth="10" defaultRowHeight="12.75" x14ac:dyDescent="0.2"/>
  <cols>
    <col min="1" max="1" width="15.7109375" style="81" customWidth="1"/>
    <col min="2" max="2" width="9.28515625" style="81" customWidth="1"/>
    <col min="3" max="3" width="10.7109375" style="81" customWidth="1"/>
    <col min="4" max="4" width="10.28515625" style="81" customWidth="1"/>
    <col min="5" max="5" width="10" style="81" customWidth="1"/>
    <col min="6" max="6" width="11.5703125" style="81" customWidth="1"/>
    <col min="7" max="7" width="0.7109375" style="81" customWidth="1"/>
    <col min="8" max="8" width="9.28515625" style="81" customWidth="1"/>
    <col min="9" max="9" width="11.140625" style="81" customWidth="1"/>
    <col min="10" max="11" width="11.28515625" style="81" customWidth="1"/>
    <col min="12" max="12" width="0.7109375" style="81" customWidth="1"/>
    <col min="13" max="13" width="10" style="81" customWidth="1"/>
    <col min="14" max="14" width="0.85546875" style="81" customWidth="1"/>
    <col min="15" max="15" width="11.42578125" style="81"/>
    <col min="16" max="16" width="0.85546875" style="81" customWidth="1"/>
    <col min="17" max="17" width="10.28515625" style="81" customWidth="1"/>
    <col min="18" max="18" width="14.85546875" style="81" customWidth="1"/>
    <col min="19" max="16384" width="11.42578125" style="81"/>
  </cols>
  <sheetData>
    <row r="1" spans="1:20" x14ac:dyDescent="0.2">
      <c r="A1" s="48" t="s">
        <v>0</v>
      </c>
    </row>
    <row r="2" spans="1:20" s="51" customFormat="1" x14ac:dyDescent="0.2">
      <c r="A2" s="50" t="s">
        <v>81</v>
      </c>
      <c r="C2" s="52"/>
      <c r="D2" s="52"/>
      <c r="M2" s="52"/>
      <c r="N2" s="52"/>
      <c r="Q2" s="52"/>
    </row>
    <row r="3" spans="1:20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0" ht="5.0999999999999996" customHeight="1" thickBot="1" x14ac:dyDescent="0.25">
      <c r="A4" s="53"/>
      <c r="B4" s="82"/>
    </row>
    <row r="5" spans="1:20" x14ac:dyDescent="0.2">
      <c r="A5" s="109" t="s">
        <v>2</v>
      </c>
      <c r="B5" s="112" t="s">
        <v>3</v>
      </c>
      <c r="C5" s="113"/>
      <c r="D5" s="113"/>
      <c r="E5" s="113"/>
      <c r="F5" s="83"/>
      <c r="G5" s="84"/>
      <c r="H5" s="114" t="s">
        <v>4</v>
      </c>
      <c r="I5" s="114"/>
      <c r="J5" s="114"/>
      <c r="K5" s="114"/>
      <c r="L5" s="58"/>
      <c r="M5" s="103" t="s">
        <v>66</v>
      </c>
      <c r="N5" s="59"/>
      <c r="O5" s="103" t="s">
        <v>67</v>
      </c>
      <c r="P5" s="103"/>
      <c r="Q5" s="103" t="s">
        <v>68</v>
      </c>
    </row>
    <row r="6" spans="1:20" ht="12.75" customHeight="1" x14ac:dyDescent="0.2">
      <c r="A6" s="110"/>
      <c r="B6" s="106" t="s">
        <v>7</v>
      </c>
      <c r="C6" s="106" t="s">
        <v>8</v>
      </c>
      <c r="D6" s="106"/>
      <c r="E6" s="106"/>
      <c r="F6" s="115" t="s">
        <v>69</v>
      </c>
      <c r="G6" s="60"/>
      <c r="H6" s="106" t="s">
        <v>7</v>
      </c>
      <c r="I6" s="106" t="s">
        <v>70</v>
      </c>
      <c r="J6" s="106" t="s">
        <v>71</v>
      </c>
      <c r="K6" s="106" t="s">
        <v>69</v>
      </c>
      <c r="L6" s="60"/>
      <c r="M6" s="104"/>
      <c r="N6" s="61"/>
      <c r="O6" s="104"/>
      <c r="P6" s="104"/>
      <c r="Q6" s="104"/>
    </row>
    <row r="7" spans="1:20" ht="12.75" customHeight="1" thickBot="1" x14ac:dyDescent="0.25">
      <c r="A7" s="111"/>
      <c r="B7" s="107"/>
      <c r="C7" s="62" t="s">
        <v>14</v>
      </c>
      <c r="D7" s="62" t="s">
        <v>15</v>
      </c>
      <c r="E7" s="62" t="s">
        <v>16</v>
      </c>
      <c r="F7" s="107"/>
      <c r="G7" s="60"/>
      <c r="H7" s="107"/>
      <c r="I7" s="107"/>
      <c r="J7" s="107"/>
      <c r="K7" s="107"/>
      <c r="L7" s="85"/>
      <c r="M7" s="105"/>
      <c r="N7" s="61"/>
      <c r="O7" s="105"/>
      <c r="P7" s="104"/>
      <c r="Q7" s="105"/>
    </row>
    <row r="8" spans="1:20" ht="6.75" customHeight="1" x14ac:dyDescent="0.2">
      <c r="B8" s="60"/>
      <c r="C8" s="60"/>
      <c r="D8" s="60"/>
      <c r="E8" s="60"/>
      <c r="F8" s="60"/>
      <c r="G8" s="60"/>
      <c r="H8" s="64"/>
      <c r="I8" s="65"/>
      <c r="J8" s="65"/>
      <c r="K8" s="65"/>
      <c r="L8" s="61"/>
      <c r="M8" s="65"/>
      <c r="N8" s="61"/>
      <c r="O8" s="64"/>
      <c r="P8" s="60"/>
      <c r="Q8" s="64"/>
    </row>
    <row r="9" spans="1:20" ht="18" customHeight="1" x14ac:dyDescent="0.2">
      <c r="A9" s="66" t="s">
        <v>22</v>
      </c>
      <c r="B9" s="67">
        <f>SUM(C9:F9)</f>
        <v>1539780</v>
      </c>
      <c r="C9" s="67">
        <f>+C11+C17</f>
        <v>934617</v>
      </c>
      <c r="D9" s="67">
        <f>+D11+D17</f>
        <v>29280</v>
      </c>
      <c r="E9" s="67">
        <f>+E11+E17</f>
        <v>575883</v>
      </c>
      <c r="F9" s="67">
        <f>+F11+F17</f>
        <v>0</v>
      </c>
      <c r="G9" s="67">
        <v>0</v>
      </c>
      <c r="H9" s="67">
        <f>SUM(I9:K9)</f>
        <v>1541340</v>
      </c>
      <c r="I9" s="67">
        <f>+I11+I17</f>
        <v>117867</v>
      </c>
      <c r="J9" s="67">
        <f>+J11+J17</f>
        <v>1419361</v>
      </c>
      <c r="K9" s="67">
        <f>+K11+K17</f>
        <v>4112</v>
      </c>
      <c r="L9" s="67"/>
      <c r="M9" s="67">
        <f>+M11+M17</f>
        <v>16053</v>
      </c>
      <c r="N9" s="67">
        <f>+N11+N17</f>
        <v>0</v>
      </c>
      <c r="O9" s="67">
        <f>+O11+O17</f>
        <v>2234425</v>
      </c>
      <c r="P9" s="67">
        <f>+P11+P17</f>
        <v>0</v>
      </c>
      <c r="Q9" s="67">
        <f>+Q11+Q17</f>
        <v>10688113</v>
      </c>
      <c r="S9" s="82"/>
      <c r="T9" s="82"/>
    </row>
    <row r="10" spans="1:20" ht="5.0999999999999996" customHeight="1" x14ac:dyDescent="0.2">
      <c r="A10" s="66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S10" s="82"/>
    </row>
    <row r="11" spans="1:20" ht="18" customHeight="1" x14ac:dyDescent="0.2">
      <c r="A11" s="69" t="s">
        <v>23</v>
      </c>
      <c r="B11" s="67">
        <f>SUM(C11:F11)</f>
        <v>953128</v>
      </c>
      <c r="C11" s="70">
        <f>SUM(C13:C15)</f>
        <v>640904</v>
      </c>
      <c r="D11" s="70">
        <f>SUM(D13:D15)</f>
        <v>14992</v>
      </c>
      <c r="E11" s="70">
        <f>SUM(E13:E15)</f>
        <v>297232</v>
      </c>
      <c r="F11" s="70">
        <f>SUM(F13:F15)</f>
        <v>0</v>
      </c>
      <c r="G11" s="70">
        <v>0</v>
      </c>
      <c r="H11" s="67">
        <f>SUM(I11:K11)</f>
        <v>955120</v>
      </c>
      <c r="I11" s="70">
        <f>SUM(I13:I15)</f>
        <v>89898</v>
      </c>
      <c r="J11" s="70">
        <f>SUM(J13:J15)</f>
        <v>861110</v>
      </c>
      <c r="K11" s="70">
        <f>SUM(K13:K15)</f>
        <v>4112</v>
      </c>
      <c r="L11" s="70"/>
      <c r="M11" s="70">
        <f>SUM(M13:M15)</f>
        <v>11790</v>
      </c>
      <c r="N11" s="70">
        <f>SUM(N13:N15)</f>
        <v>0</v>
      </c>
      <c r="O11" s="70">
        <f>SUM(O13:O15)</f>
        <v>1106922</v>
      </c>
      <c r="P11" s="70">
        <f>SUM(P13:P15)</f>
        <v>0</v>
      </c>
      <c r="Q11" s="70">
        <f>SUM(Q13:Q15)</f>
        <v>4468716</v>
      </c>
      <c r="S11" s="82"/>
    </row>
    <row r="12" spans="1:20" ht="4.5" customHeight="1" x14ac:dyDescent="0.2">
      <c r="A12" s="69"/>
      <c r="B12" s="67"/>
      <c r="C12" s="70"/>
      <c r="D12" s="70"/>
      <c r="E12" s="70"/>
      <c r="F12" s="70"/>
      <c r="G12" s="70"/>
      <c r="H12" s="67"/>
      <c r="I12" s="70"/>
      <c r="J12" s="70"/>
      <c r="K12" s="70"/>
      <c r="L12" s="70"/>
      <c r="M12" s="70"/>
      <c r="N12" s="70"/>
      <c r="O12" s="70"/>
      <c r="P12" s="70"/>
      <c r="Q12" s="70"/>
      <c r="S12" s="82"/>
    </row>
    <row r="13" spans="1:20" ht="18" customHeight="1" x14ac:dyDescent="0.2">
      <c r="A13" s="69" t="s">
        <v>24</v>
      </c>
      <c r="B13" s="67">
        <f>SUM(C13:F13)</f>
        <v>855911</v>
      </c>
      <c r="C13" s="70">
        <v>565926</v>
      </c>
      <c r="D13" s="70">
        <v>14542</v>
      </c>
      <c r="E13" s="70">
        <v>275443</v>
      </c>
      <c r="F13" s="70">
        <v>0</v>
      </c>
      <c r="G13" s="70"/>
      <c r="H13" s="67">
        <f>SUM(I13:K13)</f>
        <v>857974</v>
      </c>
      <c r="I13" s="70">
        <v>85333</v>
      </c>
      <c r="J13" s="70">
        <v>770410</v>
      </c>
      <c r="K13" s="70">
        <v>2231</v>
      </c>
      <c r="L13" s="70"/>
      <c r="M13" s="71">
        <v>10871</v>
      </c>
      <c r="N13" s="70"/>
      <c r="O13" s="70">
        <v>765339</v>
      </c>
      <c r="P13" s="70"/>
      <c r="Q13" s="70">
        <v>3050811</v>
      </c>
      <c r="S13" s="82"/>
    </row>
    <row r="14" spans="1:20" ht="18" customHeight="1" x14ac:dyDescent="0.2">
      <c r="A14" s="72" t="s">
        <v>61</v>
      </c>
      <c r="B14" s="67">
        <f>SUM(C14:F14)</f>
        <v>86383</v>
      </c>
      <c r="C14" s="70">
        <v>69333</v>
      </c>
      <c r="D14" s="70">
        <v>0</v>
      </c>
      <c r="E14" s="70">
        <v>17050</v>
      </c>
      <c r="F14" s="70">
        <v>0</v>
      </c>
      <c r="G14" s="70"/>
      <c r="H14" s="67">
        <f>SUM(I14:K14)</f>
        <v>86702</v>
      </c>
      <c r="I14" s="70">
        <v>3871</v>
      </c>
      <c r="J14" s="70">
        <v>82831</v>
      </c>
      <c r="K14" s="70">
        <v>0</v>
      </c>
      <c r="L14" s="70"/>
      <c r="M14" s="71">
        <v>876</v>
      </c>
      <c r="N14" s="70"/>
      <c r="O14" s="70">
        <v>340693</v>
      </c>
      <c r="P14" s="70"/>
      <c r="Q14" s="70">
        <v>1413489</v>
      </c>
      <c r="S14" s="82"/>
    </row>
    <row r="15" spans="1:20" ht="18" customHeight="1" x14ac:dyDescent="0.2">
      <c r="A15" s="69" t="s">
        <v>62</v>
      </c>
      <c r="B15" s="67">
        <f>SUM(C15:F15)</f>
        <v>10834</v>
      </c>
      <c r="C15" s="70">
        <v>5645</v>
      </c>
      <c r="D15" s="70">
        <v>450</v>
      </c>
      <c r="E15" s="70">
        <v>4739</v>
      </c>
      <c r="F15" s="70">
        <v>0</v>
      </c>
      <c r="G15" s="70"/>
      <c r="H15" s="67">
        <f>SUM(I15:K15)</f>
        <v>10444</v>
      </c>
      <c r="I15" s="70">
        <v>694</v>
      </c>
      <c r="J15" s="70">
        <v>7869</v>
      </c>
      <c r="K15" s="70">
        <v>1881</v>
      </c>
      <c r="L15" s="70"/>
      <c r="M15" s="71">
        <v>43</v>
      </c>
      <c r="N15" s="70"/>
      <c r="O15" s="70">
        <v>890</v>
      </c>
      <c r="P15" s="70"/>
      <c r="Q15" s="70">
        <v>4416</v>
      </c>
      <c r="S15" s="82"/>
    </row>
    <row r="16" spans="1:20" ht="5.0999999999999996" customHeight="1" x14ac:dyDescent="0.2">
      <c r="A16" s="69"/>
      <c r="B16" s="67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S16" s="82"/>
    </row>
    <row r="17" spans="1:19" ht="21.75" customHeight="1" x14ac:dyDescent="0.2">
      <c r="A17" s="69" t="s">
        <v>27</v>
      </c>
      <c r="B17" s="67">
        <f>SUM(C17:F17)</f>
        <v>586652</v>
      </c>
      <c r="C17" s="70">
        <f>SUM(C19:C24)</f>
        <v>293713</v>
      </c>
      <c r="D17" s="70">
        <f>SUM(D19:D24)</f>
        <v>14288</v>
      </c>
      <c r="E17" s="70">
        <f>SUM(E19:E24)</f>
        <v>278651</v>
      </c>
      <c r="F17" s="70">
        <f>SUM(F19:F24)</f>
        <v>0</v>
      </c>
      <c r="G17" s="70">
        <v>0</v>
      </c>
      <c r="H17" s="67">
        <f>SUM(I17:K17)</f>
        <v>586220</v>
      </c>
      <c r="I17" s="70">
        <f>SUM(I19:I24)</f>
        <v>27969</v>
      </c>
      <c r="J17" s="70">
        <f>SUM(J19:J24)</f>
        <v>558251</v>
      </c>
      <c r="K17" s="70">
        <f>SUM(K19:K24)</f>
        <v>0</v>
      </c>
      <c r="L17" s="70"/>
      <c r="M17" s="70">
        <f>SUM(M19:M24)</f>
        <v>4263</v>
      </c>
      <c r="N17" s="70">
        <f>SUM(N19:N24)</f>
        <v>0</v>
      </c>
      <c r="O17" s="70">
        <f>SUM(O19:O24)</f>
        <v>1127503</v>
      </c>
      <c r="P17" s="70">
        <f>SUM(P19:P24)</f>
        <v>0</v>
      </c>
      <c r="Q17" s="70">
        <f>SUM(Q19:Q24)</f>
        <v>6219397</v>
      </c>
      <c r="S17" s="82"/>
    </row>
    <row r="18" spans="1:19" ht="4.5" customHeight="1" x14ac:dyDescent="0.2">
      <c r="A18" s="69"/>
      <c r="B18" s="67"/>
      <c r="C18" s="70"/>
      <c r="D18" s="70"/>
      <c r="E18" s="70"/>
      <c r="F18" s="70"/>
      <c r="G18" s="70"/>
      <c r="H18" s="67"/>
      <c r="I18" s="70"/>
      <c r="J18" s="70"/>
      <c r="K18" s="70"/>
      <c r="L18" s="70"/>
      <c r="M18" s="70"/>
      <c r="N18" s="70"/>
      <c r="O18" s="70"/>
      <c r="P18" s="70"/>
      <c r="Q18" s="70"/>
      <c r="S18" s="82"/>
    </row>
    <row r="19" spans="1:19" ht="18" customHeight="1" x14ac:dyDescent="0.2">
      <c r="A19" s="69" t="s">
        <v>28</v>
      </c>
      <c r="B19" s="67">
        <f>SUM(C19:F19)</f>
        <v>525474</v>
      </c>
      <c r="C19" s="70">
        <v>270487</v>
      </c>
      <c r="D19" s="70">
        <v>13925</v>
      </c>
      <c r="E19" s="70">
        <v>241062</v>
      </c>
      <c r="F19" s="70">
        <v>0</v>
      </c>
      <c r="G19" s="70"/>
      <c r="H19" s="67">
        <f>SUM(I19:K19)</f>
        <v>526279</v>
      </c>
      <c r="I19" s="70">
        <v>22350</v>
      </c>
      <c r="J19" s="70">
        <v>503929</v>
      </c>
      <c r="K19" s="70">
        <v>0</v>
      </c>
      <c r="L19" s="70"/>
      <c r="M19" s="70">
        <v>3717</v>
      </c>
      <c r="N19" s="70"/>
      <c r="O19" s="70">
        <v>949665</v>
      </c>
      <c r="P19" s="70"/>
      <c r="Q19" s="70">
        <v>4954588</v>
      </c>
      <c r="S19" s="82"/>
    </row>
    <row r="20" spans="1:19" ht="18" customHeight="1" x14ac:dyDescent="0.2">
      <c r="A20" s="69" t="s">
        <v>29</v>
      </c>
      <c r="B20" s="67">
        <f>SUM(C20:F20)</f>
        <v>37941</v>
      </c>
      <c r="C20" s="70">
        <v>14146</v>
      </c>
      <c r="D20" s="70">
        <v>210</v>
      </c>
      <c r="E20" s="70">
        <v>23585</v>
      </c>
      <c r="F20" s="70">
        <v>0</v>
      </c>
      <c r="G20" s="70"/>
      <c r="H20" s="67">
        <f>SUM(I20:K20)</f>
        <v>37945</v>
      </c>
      <c r="I20" s="70">
        <v>2885</v>
      </c>
      <c r="J20" s="70">
        <v>35060</v>
      </c>
      <c r="K20" s="70">
        <v>0</v>
      </c>
      <c r="L20" s="70"/>
      <c r="M20" s="70">
        <v>400</v>
      </c>
      <c r="N20" s="70"/>
      <c r="O20" s="70">
        <v>152381</v>
      </c>
      <c r="P20" s="70"/>
      <c r="Q20" s="70">
        <v>1009379</v>
      </c>
      <c r="S20" s="82"/>
    </row>
    <row r="21" spans="1:19" ht="18" customHeight="1" x14ac:dyDescent="0.2">
      <c r="A21" s="69" t="s">
        <v>30</v>
      </c>
      <c r="B21" s="67">
        <f>SUM(C21:F21)</f>
        <v>4519</v>
      </c>
      <c r="C21" s="71">
        <v>1578</v>
      </c>
      <c r="D21" s="71">
        <v>86</v>
      </c>
      <c r="E21" s="71">
        <v>2855</v>
      </c>
      <c r="F21" s="70">
        <v>0</v>
      </c>
      <c r="G21" s="70"/>
      <c r="H21" s="67">
        <f>SUM(I21:K21)</f>
        <v>4524</v>
      </c>
      <c r="I21" s="70">
        <v>365</v>
      </c>
      <c r="J21" s="70">
        <v>4159</v>
      </c>
      <c r="K21" s="70">
        <v>0</v>
      </c>
      <c r="L21" s="70"/>
      <c r="M21" s="70">
        <v>42</v>
      </c>
      <c r="N21" s="70"/>
      <c r="O21" s="70">
        <v>6219</v>
      </c>
      <c r="P21" s="70"/>
      <c r="Q21" s="70">
        <v>75391</v>
      </c>
      <c r="S21" s="82"/>
    </row>
    <row r="22" spans="1:19" ht="18" customHeight="1" x14ac:dyDescent="0.2">
      <c r="A22" s="72" t="s">
        <v>49</v>
      </c>
      <c r="B22" s="73"/>
      <c r="C22" s="74"/>
      <c r="D22" s="74"/>
      <c r="E22" s="74"/>
      <c r="F22" s="74"/>
      <c r="G22" s="75"/>
      <c r="H22" s="74"/>
      <c r="I22" s="74"/>
      <c r="J22" s="74"/>
      <c r="K22" s="74"/>
      <c r="L22" s="74"/>
      <c r="M22" s="74"/>
      <c r="N22" s="74"/>
      <c r="O22" s="74"/>
      <c r="P22" s="74"/>
      <c r="Q22" s="74"/>
      <c r="S22" s="82"/>
    </row>
    <row r="23" spans="1:19" ht="18" customHeight="1" x14ac:dyDescent="0.2">
      <c r="A23" s="72" t="s">
        <v>50</v>
      </c>
      <c r="B23" s="67">
        <f>SUM(C23:F23)</f>
        <v>2901</v>
      </c>
      <c r="C23" s="70">
        <v>1211</v>
      </c>
      <c r="D23" s="70">
        <v>38</v>
      </c>
      <c r="E23" s="70">
        <v>1652</v>
      </c>
      <c r="F23" s="70">
        <v>0</v>
      </c>
      <c r="G23" s="70"/>
      <c r="H23" s="67">
        <f>SUM(I23:K23)</f>
        <v>2875</v>
      </c>
      <c r="I23" s="70">
        <v>180</v>
      </c>
      <c r="J23" s="70">
        <v>2695</v>
      </c>
      <c r="K23" s="70">
        <v>0</v>
      </c>
      <c r="L23" s="70"/>
      <c r="M23" s="70">
        <v>26</v>
      </c>
      <c r="N23" s="70"/>
      <c r="O23" s="70">
        <v>3267</v>
      </c>
      <c r="P23" s="70"/>
      <c r="Q23" s="70">
        <v>34505</v>
      </c>
      <c r="S23" s="82"/>
    </row>
    <row r="24" spans="1:19" ht="18" customHeight="1" x14ac:dyDescent="0.2">
      <c r="A24" s="69" t="s">
        <v>63</v>
      </c>
      <c r="B24" s="67">
        <f>SUM(C24:F24)</f>
        <v>15817</v>
      </c>
      <c r="C24" s="70">
        <v>6291</v>
      </c>
      <c r="D24" s="70">
        <v>29</v>
      </c>
      <c r="E24" s="70">
        <v>9497</v>
      </c>
      <c r="F24" s="70">
        <v>0</v>
      </c>
      <c r="G24" s="70"/>
      <c r="H24" s="67">
        <f>SUM(I24:K24)</f>
        <v>14597</v>
      </c>
      <c r="I24" s="70">
        <v>2189</v>
      </c>
      <c r="J24" s="70">
        <v>12408</v>
      </c>
      <c r="K24" s="70">
        <v>0</v>
      </c>
      <c r="L24" s="70"/>
      <c r="M24" s="70">
        <v>78</v>
      </c>
      <c r="N24" s="70"/>
      <c r="O24" s="70">
        <v>15971</v>
      </c>
      <c r="P24" s="70"/>
      <c r="Q24" s="70">
        <v>145534</v>
      </c>
      <c r="S24" s="82"/>
    </row>
    <row r="25" spans="1:19" ht="4.5" customHeight="1" thickBot="1" x14ac:dyDescent="0.25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</row>
    <row r="26" spans="1:19" ht="5.0999999999999996" customHeight="1" x14ac:dyDescent="0.2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</row>
    <row r="27" spans="1:19" x14ac:dyDescent="0.2">
      <c r="A27" s="78" t="s">
        <v>75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</row>
    <row r="28" spans="1:19" x14ac:dyDescent="0.2">
      <c r="A28" s="78" t="s">
        <v>83</v>
      </c>
    </row>
    <row r="29" spans="1:19" x14ac:dyDescent="0.2">
      <c r="A29" s="78"/>
    </row>
    <row r="30" spans="1:19" x14ac:dyDescent="0.2">
      <c r="A30" s="78"/>
    </row>
    <row r="31" spans="1:19" x14ac:dyDescent="0.2">
      <c r="A31" s="78"/>
    </row>
    <row r="32" spans="1:19" x14ac:dyDescent="0.2">
      <c r="A32" s="78"/>
    </row>
    <row r="33" spans="1:1" ht="12.75" customHeight="1" x14ac:dyDescent="0.2"/>
    <row r="36" spans="1:1" x14ac:dyDescent="0.2">
      <c r="A36" s="78"/>
    </row>
    <row r="37" spans="1:1" x14ac:dyDescent="0.2">
      <c r="A37" s="79"/>
    </row>
  </sheetData>
  <mergeCells count="14">
    <mergeCell ref="A5:A7"/>
    <mergeCell ref="B5:E5"/>
    <mergeCell ref="H5:K5"/>
    <mergeCell ref="M5:M7"/>
    <mergeCell ref="Q5:Q7"/>
    <mergeCell ref="B6:B7"/>
    <mergeCell ref="C6:E6"/>
    <mergeCell ref="F6:F7"/>
    <mergeCell ref="H6:H7"/>
    <mergeCell ref="I6:I7"/>
    <mergeCell ref="J6:J7"/>
    <mergeCell ref="K6:K7"/>
    <mergeCell ref="O5:O7"/>
    <mergeCell ref="P5:P7"/>
  </mergeCells>
  <phoneticPr fontId="0" type="noConversion"/>
  <pageMargins left="0.75" right="0.75" top="1" bottom="1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cp:lastPrinted>2011-02-18T15:22:03Z</cp:lastPrinted>
  <dcterms:created xsi:type="dcterms:W3CDTF">2006-03-20T19:01:44Z</dcterms:created>
  <dcterms:modified xsi:type="dcterms:W3CDTF">2017-04-19T16:53:36Z</dcterms:modified>
</cp:coreProperties>
</file>